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ocorradini/Desktop/__WP_Shannon/__STAT XLS/"/>
    </mc:Choice>
  </mc:AlternateContent>
  <xr:revisionPtr revIDLastSave="0" documentId="8_{C2E44979-D0D1-C74B-90C4-728DB1229ACB}" xr6:coauthVersionLast="45" xr6:coauthVersionMax="45" xr10:uidLastSave="{00000000-0000-0000-0000-000000000000}"/>
  <bookViews>
    <workbookView xWindow="4960" yWindow="1400" windowWidth="31140" windowHeight="24840" activeTab="7"/>
  </bookViews>
  <sheets>
    <sheet name="mod_op" sheetId="1" r:id="rId1"/>
    <sheet name="calc_matr" sheetId="2" r:id="rId2"/>
    <sheet name="lin_tend" sheetId="3" r:id="rId3"/>
    <sheet name="proc_lin_tend" sheetId="4" r:id="rId4"/>
    <sheet name="regr_lin" sheetId="5" r:id="rId5"/>
    <sheet name="peso_alt" sheetId="6" r:id="rId6"/>
    <sheet name="nol_mount" sheetId="7" r:id="rId7"/>
    <sheet name="esercizi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alt">peso_alt!$B$6:$B$27</definedName>
    <definedName name="azioni">mod_op!$F$44:$J$44</definedName>
    <definedName name="bici">nol_mount!$A$7:$A$12</definedName>
    <definedName name="cm">lin_tend!$B$5:$B$11</definedName>
    <definedName name="costo_un">mod_op!$C$21:$C$25</definedName>
    <definedName name="mat_1">calc_matr!$A$22:$B$24</definedName>
    <definedName name="mat_2">calc_matr!$A$28:$B$30</definedName>
    <definedName name="mesi">lin_tend!$A$5:$A$11</definedName>
    <definedName name="peso">peso_alt!$A$6:$A$27</definedName>
    <definedName name="prezzo">mod_op!$F$45:$J$45</definedName>
    <definedName name="prz.un">mod_op!$N$17:$N$21</definedName>
    <definedName name="Qua.tà">mod_op!$M$17:$M$21</definedName>
    <definedName name="quantità">mod_op!$B$21:$B$25</definedName>
    <definedName name="valore_totale">mod_op!$F$47:$J$47</definedName>
    <definedName name="vet_1">calc_matr!$A$4:$A$9</definedName>
    <definedName name="vet_2">calc_matr!$B$4:$B$9</definedName>
    <definedName name="vet_3">calc_matr!$A$33:$A$35</definedName>
  </definedNames>
  <calcPr calcId="191029"/>
</workbook>
</file>

<file path=xl/calcChain.xml><?xml version="1.0" encoding="utf-8"?>
<calcChain xmlns="http://schemas.openxmlformats.org/spreadsheetml/2006/main">
  <c r="F49" i="1" l="1" a="1"/>
  <c r="F49" i="1" s="1"/>
  <c r="N36" i="1" a="1"/>
  <c r="N36" i="1" s="1"/>
  <c r="F47" i="1" a="1"/>
  <c r="F47" i="1" s="1"/>
  <c r="C4" i="2"/>
  <c r="C4" i="2" a="1"/>
  <c r="C5" i="2"/>
  <c r="C6" i="2"/>
  <c r="C7" i="2"/>
  <c r="C8" i="2"/>
  <c r="C9" i="2"/>
  <c r="C12" i="2"/>
  <c r="C12" i="2" a="1"/>
  <c r="F12" i="2"/>
  <c r="F12" i="2" a="1"/>
  <c r="C13" i="2"/>
  <c r="F13" i="2"/>
  <c r="C14" i="2"/>
  <c r="F14" i="2"/>
  <c r="C15" i="2"/>
  <c r="F15" i="2"/>
  <c r="C16" i="2"/>
  <c r="F16" i="2"/>
  <c r="C17" i="2"/>
  <c r="F17" i="2"/>
  <c r="E22" i="2"/>
  <c r="E22" i="2" a="1"/>
  <c r="F22" i="2"/>
  <c r="E23" i="2"/>
  <c r="F23" i="2"/>
  <c r="E24" i="2"/>
  <c r="F24" i="2"/>
  <c r="E28" i="2"/>
  <c r="E28" i="2" a="1"/>
  <c r="F28" i="2"/>
  <c r="E29" i="2"/>
  <c r="F29" i="2"/>
  <c r="E30" i="2"/>
  <c r="F30" i="2"/>
  <c r="E33" i="2"/>
  <c r="E33" i="2" a="1"/>
  <c r="F33" i="2"/>
  <c r="E34" i="2"/>
  <c r="F34" i="2"/>
  <c r="E35" i="2"/>
  <c r="F35" i="2"/>
  <c r="C5" i="3"/>
  <c r="C5" i="3" a="1"/>
  <c r="C6" i="3"/>
  <c r="C7" i="3"/>
  <c r="C8" i="3"/>
  <c r="C9" i="3"/>
  <c r="C10" i="3"/>
  <c r="C11" i="3"/>
  <c r="D21" i="1" a="1"/>
  <c r="D21" i="1" s="1"/>
  <c r="F7" i="7"/>
  <c r="F7" i="7" a="1"/>
  <c r="G7" i="7"/>
  <c r="H7" i="7"/>
  <c r="I7" i="7"/>
  <c r="F8" i="7"/>
  <c r="G8" i="7"/>
  <c r="H8" i="7"/>
  <c r="I8" i="7"/>
  <c r="F9" i="7"/>
  <c r="G9" i="7"/>
  <c r="H9" i="7"/>
  <c r="I9" i="7"/>
  <c r="F10" i="7"/>
  <c r="G10" i="7"/>
  <c r="H10" i="7"/>
  <c r="I10" i="7"/>
  <c r="F11" i="7"/>
  <c r="G11" i="7"/>
  <c r="H11" i="7"/>
  <c r="I11" i="7"/>
  <c r="D21" i="7"/>
  <c r="D22" i="7"/>
  <c r="D23" i="7"/>
  <c r="A25" i="7"/>
  <c r="B25" i="7"/>
  <c r="C25" i="7"/>
  <c r="D6" i="6"/>
  <c r="D6" i="6" a="1"/>
  <c r="E6" i="6"/>
  <c r="D7" i="6"/>
  <c r="E7" i="6"/>
  <c r="D8" i="6"/>
  <c r="E8" i="6"/>
  <c r="D9" i="6"/>
  <c r="E9" i="6"/>
  <c r="D10" i="6"/>
  <c r="E10" i="6"/>
  <c r="F13" i="6"/>
  <c r="F15" i="6"/>
  <c r="F17" i="6"/>
  <c r="F18" i="6"/>
  <c r="C7" i="5"/>
  <c r="D7" i="5"/>
  <c r="D7" i="5" a="1"/>
  <c r="E7" i="5"/>
  <c r="C8" i="5"/>
  <c r="D8" i="5"/>
  <c r="E8" i="5"/>
  <c r="C9" i="5"/>
  <c r="D9" i="5"/>
  <c r="E9" i="5"/>
  <c r="C10" i="5"/>
  <c r="D10" i="5"/>
  <c r="E10" i="5"/>
  <c r="C11" i="5"/>
  <c r="D11" i="5"/>
  <c r="E11" i="5"/>
  <c r="C12" i="5"/>
  <c r="C13" i="5"/>
  <c r="H27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J49" i="1" l="1"/>
  <c r="I49" i="1"/>
  <c r="H49" i="1"/>
  <c r="G49" i="1"/>
  <c r="N40" i="1"/>
  <c r="N39" i="1"/>
  <c r="N38" i="1"/>
  <c r="N37" i="1"/>
  <c r="I47" i="1"/>
  <c r="J47" i="1"/>
  <c r="H47" i="1"/>
  <c r="G47" i="1"/>
  <c r="D25" i="1"/>
  <c r="D24" i="1"/>
  <c r="D23" i="1"/>
  <c r="D22" i="1"/>
</calcChain>
</file>

<file path=xl/sharedStrings.xml><?xml version="1.0" encoding="utf-8"?>
<sst xmlns="http://schemas.openxmlformats.org/spreadsheetml/2006/main" count="158" uniqueCount="108">
  <si>
    <t>MODALITA' OPERATIVE CON LE FORMULE MATRICI</t>
  </si>
  <si>
    <t>quantità</t>
  </si>
  <si>
    <t>costo_un</t>
  </si>
  <si>
    <t>costo_tot</t>
  </si>
  <si>
    <t>CALCOLI CON LE FORMULE MATRICI</t>
  </si>
  <si>
    <t>vet_1</t>
  </si>
  <si>
    <t>vet_2</t>
  </si>
  <si>
    <t>vet_p</t>
  </si>
  <si>
    <t>{=vet_1*vet_2}</t>
  </si>
  <si>
    <t>vet_s</t>
  </si>
  <si>
    <t>vet_radq</t>
  </si>
  <si>
    <t>{=vet_1+vet_2}</t>
  </si>
  <si>
    <t>{=RADQ(B6:B11)}</t>
  </si>
  <si>
    <t>mat_1</t>
  </si>
  <si>
    <t>{=mat_1+vet_3}</t>
  </si>
  <si>
    <t>mat_2</t>
  </si>
  <si>
    <t>{=mat_1*mat_2}</t>
  </si>
  <si>
    <t>vet_3</t>
  </si>
  <si>
    <t>{=mat_1+mat_2+vet_3}</t>
  </si>
  <si>
    <t>LINEA DI TENDENZA</t>
  </si>
  <si>
    <t>mesi</t>
  </si>
  <si>
    <t>cm</t>
  </si>
  <si>
    <t>tendenza</t>
  </si>
  <si>
    <t>{=TENDENZA(cm;mesi)}</t>
  </si>
  <si>
    <t>PROCEDURA CREAZIONE LINEA DI TENDENZA</t>
  </si>
  <si>
    <t>ANALISI DI REGRESSIONE</t>
  </si>
  <si>
    <t>dati sperimentali</t>
  </si>
  <si>
    <t>tabella delle statistiche</t>
  </si>
  <si>
    <t>regressione</t>
  </si>
  <si>
    <t>di regressione</t>
  </si>
  <si>
    <t>m</t>
  </si>
  <si>
    <t>b</t>
  </si>
  <si>
    <t>sm</t>
  </si>
  <si>
    <t>sb</t>
  </si>
  <si>
    <t>r2</t>
  </si>
  <si>
    <t>sy</t>
  </si>
  <si>
    <t>F</t>
  </si>
  <si>
    <t>gdl</t>
  </si>
  <si>
    <t>sqreg</t>
  </si>
  <si>
    <t>sqres</t>
  </si>
  <si>
    <t>tabella previsonale</t>
  </si>
  <si>
    <t>inserisci</t>
  </si>
  <si>
    <t xml:space="preserve">valore </t>
  </si>
  <si>
    <t>mese</t>
  </si>
  <si>
    <t>previsto</t>
  </si>
  <si>
    <t>dati previsionali</t>
  </si>
  <si>
    <t>Peso e altezza di un gruppo di persone</t>
  </si>
  <si>
    <t>peso</t>
  </si>
  <si>
    <t>alt.</t>
  </si>
  <si>
    <t>{REGR.LIN(alt;peso;VERO;VERO)}</t>
  </si>
  <si>
    <t>formula adoperata</t>
  </si>
  <si>
    <t>in kg</t>
  </si>
  <si>
    <t>in m</t>
  </si>
  <si>
    <t>x</t>
  </si>
  <si>
    <t>y</t>
  </si>
  <si>
    <t>tabella previsionale</t>
  </si>
  <si>
    <t>affidabilità previsione</t>
  </si>
  <si>
    <t>=SE(ASS($D$7)&lt;ASS($D$6/2);"BUONA";"CATTIVA")</t>
  </si>
  <si>
    <t>inserisci peso</t>
  </si>
  <si>
    <t>altezza prevista</t>
  </si>
  <si>
    <t>=F14*$D$6+$E$6</t>
  </si>
  <si>
    <t>stima in difetto</t>
  </si>
  <si>
    <t>=F15-$E$8</t>
  </si>
  <si>
    <t>stima in eccesso</t>
  </si>
  <si>
    <t>=F15+$E$8</t>
  </si>
  <si>
    <t>Noleggiatore di mountain bike</t>
  </si>
  <si>
    <t>n° bici</t>
  </si>
  <si>
    <t>T media</t>
  </si>
  <si>
    <t>n° ore</t>
  </si>
  <si>
    <t>n° auto</t>
  </si>
  <si>
    <t>in °C</t>
  </si>
  <si>
    <t>di sole</t>
  </si>
  <si>
    <t>parcheggio</t>
  </si>
  <si>
    <t>x1</t>
  </si>
  <si>
    <t>x2</t>
  </si>
  <si>
    <t>x3</t>
  </si>
  <si>
    <t>m3</t>
  </si>
  <si>
    <t>m2</t>
  </si>
  <si>
    <t>m1</t>
  </si>
  <si>
    <t>sm1</t>
  </si>
  <si>
    <t>sm2</t>
  </si>
  <si>
    <t>sm3</t>
  </si>
  <si>
    <t>T</t>
  </si>
  <si>
    <t>ore</t>
  </si>
  <si>
    <t>valore previsto</t>
  </si>
  <si>
    <t>formule adoperate</t>
  </si>
  <si>
    <t>=D22-G9</t>
  </si>
  <si>
    <t>=H7*A22+G7*B22+F7*C22+I7</t>
  </si>
  <si>
    <t>=D22+G9</t>
  </si>
  <si>
    <t>affidabilità T</t>
  </si>
  <si>
    <t>=SE(ASS(H8)&lt;ASS(H7/2);"BUONA";"CATTIVA")</t>
  </si>
  <si>
    <t>affidabilità ore</t>
  </si>
  <si>
    <t>=SE(ASS(G8)&lt;ASS(G7/2);"BUONA";"CATTIVA")</t>
  </si>
  <si>
    <t>affidabilità auto</t>
  </si>
  <si>
    <t>=SE(ASS(F8)&lt;ASS(F7/2);"BUONA";"CATTIVA")</t>
  </si>
  <si>
    <t>Esercizi</t>
  </si>
  <si>
    <t>alim.</t>
  </si>
  <si>
    <t>ferie_div.</t>
  </si>
  <si>
    <t>anni</t>
  </si>
  <si>
    <t>valore totale</t>
  </si>
  <si>
    <t>azioni</t>
  </si>
  <si>
    <t>prezzo</t>
  </si>
  <si>
    <t>Contoso</t>
  </si>
  <si>
    <t>Fabrikam</t>
  </si>
  <si>
    <t>Tailspin</t>
  </si>
  <si>
    <t>A, Riferimento</t>
  </si>
  <si>
    <t>Northwind</t>
  </si>
  <si>
    <t>=quantità*costo_un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</si>
</sst>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8" x14ac:knownFonts="1">
    <font>
      <sz val="10"/>
      <name val="Arial"/>
    </font>
    <font>
      <b/>
      <sz val="10"/>
      <name val="Arial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color indexed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53"/>
      <name val="Arial"/>
    </font>
    <font>
      <b/>
      <sz val="8"/>
      <name val="Arial"/>
    </font>
    <font>
      <b/>
      <sz val="14"/>
      <name val="Arial"/>
    </font>
    <font>
      <sz val="14"/>
      <color indexed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2"/>
      <name val="Arial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Continuous"/>
    </xf>
    <xf numFmtId="0" fontId="0" fillId="0" borderId="2" xfId="0" applyBorder="1"/>
    <xf numFmtId="0" fontId="3" fillId="0" borderId="0" xfId="0" applyFont="1"/>
    <xf numFmtId="0" fontId="1" fillId="4" borderId="0" xfId="0" applyFont="1" applyFill="1"/>
    <xf numFmtId="0" fontId="0" fillId="0" borderId="0" xfId="0" quotePrefix="1" applyAlignment="1">
      <alignment horizontal="left"/>
    </xf>
    <xf numFmtId="0" fontId="5" fillId="0" borderId="0" xfId="0" applyFont="1"/>
    <xf numFmtId="0" fontId="1" fillId="4" borderId="2" xfId="0" applyFont="1" applyFill="1" applyBorder="1"/>
    <xf numFmtId="0" fontId="1" fillId="0" borderId="1" xfId="0" applyFont="1" applyBorder="1"/>
    <xf numFmtId="0" fontId="7" fillId="5" borderId="3" xfId="0" applyFont="1" applyFill="1" applyBorder="1"/>
    <xf numFmtId="0" fontId="7" fillId="5" borderId="4" xfId="0" applyFont="1" applyFill="1" applyBorder="1"/>
    <xf numFmtId="0" fontId="6" fillId="5" borderId="5" xfId="0" applyFont="1" applyFill="1" applyBorder="1" applyAlignment="1">
      <alignment horizontal="centerContinuous"/>
    </xf>
    <xf numFmtId="0" fontId="6" fillId="5" borderId="4" xfId="0" applyFont="1" applyFill="1" applyBorder="1" applyAlignment="1">
      <alignment horizontal="centerContinuous"/>
    </xf>
    <xf numFmtId="0" fontId="6" fillId="5" borderId="5" xfId="0" quotePrefix="1" applyFont="1" applyFill="1" applyBorder="1" applyAlignment="1">
      <alignment horizontal="left"/>
    </xf>
    <xf numFmtId="0" fontId="6" fillId="6" borderId="1" xfId="0" quotePrefix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Continuous"/>
    </xf>
    <xf numFmtId="172" fontId="0" fillId="0" borderId="2" xfId="0" applyNumberFormat="1" applyBorder="1" applyAlignment="1">
      <alignment horizontal="centerContinuous"/>
    </xf>
    <xf numFmtId="0" fontId="2" fillId="6" borderId="5" xfId="0" applyFont="1" applyFill="1" applyBorder="1" applyAlignment="1">
      <alignment horizontal="centerContinuous"/>
    </xf>
    <xf numFmtId="0" fontId="2" fillId="6" borderId="4" xfId="0" applyFont="1" applyFill="1" applyBorder="1" applyAlignment="1">
      <alignment horizontal="centerContinuous"/>
    </xf>
    <xf numFmtId="0" fontId="9" fillId="6" borderId="12" xfId="0" applyFont="1" applyFill="1" applyBorder="1" applyAlignment="1">
      <alignment horizontal="centerContinuous"/>
    </xf>
    <xf numFmtId="0" fontId="9" fillId="6" borderId="13" xfId="0" applyFont="1" applyFill="1" applyBorder="1" applyAlignment="1">
      <alignment horizontal="centerContinuous"/>
    </xf>
    <xf numFmtId="0" fontId="9" fillId="7" borderId="12" xfId="0" applyFont="1" applyFill="1" applyBorder="1" applyAlignment="1">
      <alignment horizontal="centerContinuous"/>
    </xf>
    <xf numFmtId="0" fontId="9" fillId="7" borderId="13" xfId="0" applyFont="1" applyFill="1" applyBorder="1" applyAlignment="1">
      <alignment horizontal="centerContinuous"/>
    </xf>
    <xf numFmtId="0" fontId="10" fillId="8" borderId="1" xfId="0" applyFont="1" applyFill="1" applyBorder="1" applyAlignment="1">
      <alignment horizontal="centerContinuous"/>
    </xf>
    <xf numFmtId="2" fontId="10" fillId="8" borderId="1" xfId="0" applyNumberFormat="1" applyFont="1" applyFill="1" applyBorder="1" applyAlignment="1">
      <alignment horizontal="centerContinuous"/>
    </xf>
    <xf numFmtId="0" fontId="11" fillId="9" borderId="0" xfId="0" applyFont="1" applyFill="1" applyAlignment="1">
      <alignment horizontal="centerContinuous"/>
    </xf>
    <xf numFmtId="0" fontId="0" fillId="0" borderId="0" xfId="0" applyBorder="1"/>
    <xf numFmtId="0" fontId="1" fillId="5" borderId="5" xfId="0" applyFont="1" applyFill="1" applyBorder="1"/>
    <xf numFmtId="0" fontId="1" fillId="5" borderId="4" xfId="0" applyFont="1" applyFill="1" applyBorder="1"/>
    <xf numFmtId="0" fontId="12" fillId="0" borderId="14" xfId="0" applyFont="1" applyBorder="1"/>
    <xf numFmtId="0" fontId="0" fillId="0" borderId="14" xfId="0" applyBorder="1"/>
    <xf numFmtId="0" fontId="1" fillId="0" borderId="12" xfId="0" applyFont="1" applyBorder="1" applyAlignment="1">
      <alignment horizontal="centerContinuous"/>
    </xf>
    <xf numFmtId="0" fontId="8" fillId="7" borderId="5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0" borderId="13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2" fontId="0" fillId="0" borderId="2" xfId="0" applyNumberFormat="1" applyBorder="1" applyAlignment="1">
      <alignment horizontal="centerContinuous"/>
    </xf>
    <xf numFmtId="0" fontId="0" fillId="0" borderId="2" xfId="0" applyBorder="1" applyAlignment="1"/>
    <xf numFmtId="0" fontId="3" fillId="5" borderId="5" xfId="0" applyFont="1" applyFill="1" applyBorder="1"/>
    <xf numFmtId="0" fontId="3" fillId="5" borderId="3" xfId="0" applyFont="1" applyFill="1" applyBorder="1"/>
    <xf numFmtId="0" fontId="0" fillId="5" borderId="4" xfId="0" applyFill="1" applyBorder="1"/>
    <xf numFmtId="0" fontId="0" fillId="0" borderId="2" xfId="0" quotePrefix="1" applyBorder="1" applyAlignment="1">
      <alignment horizontal="centerContinuous"/>
    </xf>
    <xf numFmtId="0" fontId="13" fillId="0" borderId="0" xfId="0" quotePrefix="1" applyFont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13" fillId="0" borderId="0" xfId="0" applyFont="1" applyBorder="1" applyAlignment="1"/>
    <xf numFmtId="2" fontId="0" fillId="0" borderId="2" xfId="0" quotePrefix="1" applyNumberFormat="1" applyBorder="1" applyAlignment="1">
      <alignment horizontal="centerContinuous"/>
    </xf>
    <xf numFmtId="2" fontId="13" fillId="0" borderId="0" xfId="0" quotePrefix="1" applyNumberFormat="1" applyFont="1" applyBorder="1" applyAlignment="1">
      <alignment horizontal="left"/>
    </xf>
    <xf numFmtId="0" fontId="0" fillId="0" borderId="0" xfId="0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4" fillId="0" borderId="0" xfId="0" applyFont="1"/>
    <xf numFmtId="0" fontId="3" fillId="0" borderId="14" xfId="0" applyFont="1" applyBorder="1"/>
    <xf numFmtId="0" fontId="15" fillId="6" borderId="6" xfId="0" applyFont="1" applyFill="1" applyBorder="1" applyAlignment="1">
      <alignment horizontal="centerContinuous"/>
    </xf>
    <xf numFmtId="0" fontId="15" fillId="6" borderId="15" xfId="0" applyFont="1" applyFill="1" applyBorder="1" applyAlignment="1">
      <alignment horizontal="centerContinuous"/>
    </xf>
    <xf numFmtId="0" fontId="15" fillId="6" borderId="7" xfId="0" applyFont="1" applyFill="1" applyBorder="1" applyAlignment="1">
      <alignment horizontal="centerContinuous"/>
    </xf>
    <xf numFmtId="0" fontId="15" fillId="6" borderId="10" xfId="0" applyFont="1" applyFill="1" applyBorder="1" applyAlignment="1">
      <alignment horizontal="centerContinuous"/>
    </xf>
    <xf numFmtId="0" fontId="15" fillId="6" borderId="16" xfId="0" applyFont="1" applyFill="1" applyBorder="1" applyAlignment="1">
      <alignment horizontal="centerContinuous"/>
    </xf>
    <xf numFmtId="0" fontId="15" fillId="6" borderId="11" xfId="0" applyFont="1" applyFill="1" applyBorder="1" applyAlignment="1">
      <alignment horizontal="centerContinuous"/>
    </xf>
    <xf numFmtId="0" fontId="1" fillId="4" borderId="17" xfId="0" applyFont="1" applyFill="1" applyBorder="1" applyAlignment="1">
      <alignment horizontal="centerContinuous"/>
    </xf>
    <xf numFmtId="0" fontId="1" fillId="4" borderId="18" xfId="0" applyFont="1" applyFill="1" applyBorder="1" applyAlignment="1">
      <alignment horizontal="centerContinuous"/>
    </xf>
    <xf numFmtId="0" fontId="1" fillId="4" borderId="19" xfId="0" applyFont="1" applyFill="1" applyBorder="1" applyAlignment="1">
      <alignment horizontal="centerContinuous"/>
    </xf>
    <xf numFmtId="0" fontId="15" fillId="5" borderId="5" xfId="0" applyFont="1" applyFill="1" applyBorder="1"/>
    <xf numFmtId="0" fontId="15" fillId="5" borderId="4" xfId="0" applyFont="1" applyFill="1" applyBorder="1"/>
    <xf numFmtId="1" fontId="0" fillId="0" borderId="2" xfId="0" quotePrefix="1" applyNumberFormat="1" applyBorder="1" applyAlignment="1">
      <alignment horizontal="centerContinuous"/>
    </xf>
    <xf numFmtId="1" fontId="4" fillId="0" borderId="2" xfId="0" quotePrefix="1" applyNumberFormat="1" applyFont="1" applyBorder="1" applyAlignment="1">
      <alignment horizontal="centerContinuous"/>
    </xf>
    <xf numFmtId="1" fontId="0" fillId="0" borderId="2" xfId="0" quotePrefix="1" applyNumberForma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1" fillId="0" borderId="5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7" fillId="0" borderId="2" xfId="0" quotePrefix="1" applyFont="1" applyBorder="1"/>
    <xf numFmtId="0" fontId="1" fillId="0" borderId="0" xfId="0" applyFont="1" applyBorder="1" applyAlignment="1">
      <alignment horizontal="centerContinuous"/>
    </xf>
    <xf numFmtId="0" fontId="16" fillId="0" borderId="0" xfId="0" applyFont="1" applyBorder="1" applyAlignment="1">
      <alignment horizontal="center"/>
    </xf>
    <xf numFmtId="0" fontId="17" fillId="0" borderId="0" xfId="0" quotePrefix="1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linea di tendenza</a:t>
            </a:r>
          </a:p>
        </c:rich>
      </c:tx>
      <c:layout>
        <c:manualLayout>
          <c:xMode val="edge"/>
          <c:yMode val="edge"/>
          <c:x val="0.40138846643028114"/>
          <c:y val="3.1162499525578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634857869641775E-2"/>
          <c:y val="0.12748295260464004"/>
          <c:w val="0.72020559119490446"/>
          <c:h val="0.78472839714411768"/>
        </c:manualLayout>
      </c:layout>
      <c:scatterChart>
        <c:scatterStyle val="lineMarker"/>
        <c:varyColors val="0"/>
        <c:ser>
          <c:idx val="0"/>
          <c:order val="0"/>
          <c:tx>
            <c:strRef>
              <c:f>lin_tend!$B$4</c:f>
              <c:strCache>
                <c:ptCount val="1"/>
                <c:pt idx="0">
                  <c:v>cm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lin_tend!$A$5:$A$11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lin_tend!$B$5:$B$11</c:f>
              <c:numCache>
                <c:formatCode>General</c:formatCode>
                <c:ptCount val="7"/>
                <c:pt idx="0">
                  <c:v>15</c:v>
                </c:pt>
                <c:pt idx="1">
                  <c:v>21</c:v>
                </c:pt>
                <c:pt idx="2">
                  <c:v>30</c:v>
                </c:pt>
                <c:pt idx="3">
                  <c:v>29</c:v>
                </c:pt>
                <c:pt idx="4">
                  <c:v>35</c:v>
                </c:pt>
                <c:pt idx="5">
                  <c:v>48</c:v>
                </c:pt>
                <c:pt idx="6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99-8348-8FA5-DD87D1092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947263"/>
        <c:axId val="1"/>
      </c:scatterChart>
      <c:valAx>
        <c:axId val="153794726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53794726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24517475857039"/>
          <c:y val="0.49010112890228286"/>
          <c:w val="0.16055538657211246"/>
          <c:h val="7.082386255813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dati previsionali</a:t>
            </a:r>
          </a:p>
        </c:rich>
      </c:tx>
      <c:layout>
        <c:manualLayout>
          <c:xMode val="edge"/>
          <c:yMode val="edge"/>
          <c:x val="0.40683151438560811"/>
          <c:y val="3.4603190594116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4888079183226"/>
          <c:y val="0.13495244331705289"/>
          <c:w val="0.75457018310626756"/>
          <c:h val="0.733587640595261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regr_lin!$B$34</c:f>
              <c:strCache>
                <c:ptCount val="1"/>
                <c:pt idx="0">
                  <c:v>cm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regr_lin!$A$35:$A$54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numCache>
            </c:numRef>
          </c:xVal>
          <c:yVal>
            <c:numRef>
              <c:f>regr_lin!$B$35:$B$54</c:f>
              <c:numCache>
                <c:formatCode>0.0</c:formatCode>
                <c:ptCount val="20"/>
                <c:pt idx="0">
                  <c:v>10.285714285714286</c:v>
                </c:pt>
                <c:pt idx="1">
                  <c:v>15.714285714285715</c:v>
                </c:pt>
                <c:pt idx="2">
                  <c:v>21.142857142857146</c:v>
                </c:pt>
                <c:pt idx="3">
                  <c:v>26.571428571428569</c:v>
                </c:pt>
                <c:pt idx="4">
                  <c:v>32</c:v>
                </c:pt>
                <c:pt idx="5">
                  <c:v>37.428571428571431</c:v>
                </c:pt>
                <c:pt idx="6">
                  <c:v>42.857142857142854</c:v>
                </c:pt>
                <c:pt idx="7">
                  <c:v>48.285714285714285</c:v>
                </c:pt>
                <c:pt idx="8">
                  <c:v>53.714285714285715</c:v>
                </c:pt>
                <c:pt idx="9">
                  <c:v>59.142857142857146</c:v>
                </c:pt>
                <c:pt idx="10">
                  <c:v>64.571428571428584</c:v>
                </c:pt>
                <c:pt idx="11">
                  <c:v>70</c:v>
                </c:pt>
                <c:pt idx="12">
                  <c:v>75.428571428571431</c:v>
                </c:pt>
                <c:pt idx="13">
                  <c:v>80.857142857142861</c:v>
                </c:pt>
                <c:pt idx="14">
                  <c:v>86.285714285714292</c:v>
                </c:pt>
                <c:pt idx="15">
                  <c:v>91.714285714285722</c:v>
                </c:pt>
                <c:pt idx="16">
                  <c:v>97.142857142857153</c:v>
                </c:pt>
                <c:pt idx="17">
                  <c:v>102.57142857142858</c:v>
                </c:pt>
                <c:pt idx="18">
                  <c:v>108.00000000000001</c:v>
                </c:pt>
                <c:pt idx="19">
                  <c:v>113.42857142857144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39-2248-87BE-BFC3C857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3381791"/>
        <c:axId val="1"/>
      </c:scatterChart>
      <c:valAx>
        <c:axId val="1513381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mesi</a:t>
                </a:r>
              </a:p>
            </c:rich>
          </c:tx>
          <c:layout>
            <c:manualLayout>
              <c:xMode val="edge"/>
              <c:yMode val="edge"/>
              <c:x val="0.46137875653786842"/>
              <c:y val="0.934286146041135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cm</a:t>
                </a:r>
              </a:p>
            </c:rich>
          </c:tx>
          <c:layout>
            <c:manualLayout>
              <c:xMode val="edge"/>
              <c:yMode val="edge"/>
              <c:x val="1.5909612294409257E-2"/>
              <c:y val="0.4809843492582141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513381791"/>
        <c:crosses val="autoZero"/>
        <c:crossBetween val="midCat"/>
      </c:valAx>
      <c:spPr>
        <a:solidFill>
          <a:srgbClr val="C0C0C0"/>
        </a:solidFill>
        <a:ln w="25400">
          <a:solidFill>
            <a:srgbClr val="FF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7.wmf"/><Relationship Id="rId5" Type="http://schemas.openxmlformats.org/officeDocument/2006/relationships/image" Target="../media/image6.wmf"/><Relationship Id="rId4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292100</xdr:colOff>
      <xdr:row>2</xdr:row>
      <xdr:rowOff>25400</xdr:rowOff>
    </xdr:from>
    <xdr:to>
      <xdr:col>6</xdr:col>
      <xdr:colOff>584200</xdr:colOff>
      <xdr:row>3</xdr:row>
      <xdr:rowOff>63500</xdr:rowOff>
    </xdr:to>
    <xdr:sp macro="" textlink="">
      <xdr:nvSpPr>
        <xdr:cNvPr id="1025" name="Testo 1">
          <a:extLst>
            <a:ext uri="{FF2B5EF4-FFF2-40B4-BE49-F238E27FC236}">
              <a16:creationId xmlns:a16="http://schemas.microsoft.com/office/drawing/2014/main" id="{16764632-6F40-9E49-B5A4-A849D33C7B54}"/>
            </a:ext>
          </a:extLst>
        </xdr:cNvPr>
        <xdr:cNvSpPr txBox="1">
          <a:spLocks noChangeArrowheads="1"/>
        </xdr:cNvSpPr>
      </xdr:nvSpPr>
      <xdr:spPr bwMode="auto">
        <a:xfrm>
          <a:off x="3898900" y="393700"/>
          <a:ext cx="965200" cy="203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vettore riga</a:t>
          </a:r>
        </a:p>
      </xdr:txBody>
    </xdr:sp>
    <xdr:clientData/>
  </xdr:twoCellAnchor>
  <xdr:twoCellAnchor>
    <xdr:from>
      <xdr:col>2</xdr:col>
      <xdr:colOff>304800</xdr:colOff>
      <xdr:row>5</xdr:row>
      <xdr:rowOff>25400</xdr:rowOff>
    </xdr:from>
    <xdr:to>
      <xdr:col>3</xdr:col>
      <xdr:colOff>609600</xdr:colOff>
      <xdr:row>7</xdr:row>
      <xdr:rowOff>63500</xdr:rowOff>
    </xdr:to>
    <xdr:sp macro="" textlink="">
      <xdr:nvSpPr>
        <xdr:cNvPr id="1026" name="Testo 2">
          <a:extLst>
            <a:ext uri="{FF2B5EF4-FFF2-40B4-BE49-F238E27FC236}">
              <a16:creationId xmlns:a16="http://schemas.microsoft.com/office/drawing/2014/main" id="{7ECC0D4A-6D4D-6440-BA09-D10A115553FA}"/>
            </a:ext>
          </a:extLst>
        </xdr:cNvPr>
        <xdr:cNvSpPr txBox="1">
          <a:spLocks noChangeArrowheads="1"/>
        </xdr:cNvSpPr>
      </xdr:nvSpPr>
      <xdr:spPr bwMode="auto">
        <a:xfrm>
          <a:off x="1714500" y="889000"/>
          <a:ext cx="1066800" cy="368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vettore colonna</a:t>
          </a:r>
        </a:p>
      </xdr:txBody>
    </xdr:sp>
    <xdr:clientData/>
  </xdr:twoCellAnchor>
  <xdr:twoCellAnchor>
    <xdr:from>
      <xdr:col>7</xdr:col>
      <xdr:colOff>292100</xdr:colOff>
      <xdr:row>9</xdr:row>
      <xdr:rowOff>25400</xdr:rowOff>
    </xdr:from>
    <xdr:to>
      <xdr:col>8</xdr:col>
      <xdr:colOff>584200</xdr:colOff>
      <xdr:row>10</xdr:row>
      <xdr:rowOff>63500</xdr:rowOff>
    </xdr:to>
    <xdr:sp macro="" textlink="">
      <xdr:nvSpPr>
        <xdr:cNvPr id="1027" name="Testo 3">
          <a:extLst>
            <a:ext uri="{FF2B5EF4-FFF2-40B4-BE49-F238E27FC236}">
              <a16:creationId xmlns:a16="http://schemas.microsoft.com/office/drawing/2014/main" id="{F9033DBF-1CCC-BF42-85C2-6D1B0179A232}"/>
            </a:ext>
          </a:extLst>
        </xdr:cNvPr>
        <xdr:cNvSpPr txBox="1">
          <a:spLocks noChangeArrowheads="1"/>
        </xdr:cNvSpPr>
      </xdr:nvSpPr>
      <xdr:spPr bwMode="auto">
        <a:xfrm>
          <a:off x="5245100" y="1549400"/>
          <a:ext cx="965200" cy="203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matrice 3x3</a:t>
          </a:r>
        </a:p>
      </xdr:txBody>
    </xdr:sp>
    <xdr:clientData/>
  </xdr:twoCellAnchor>
  <xdr:twoCellAnchor>
    <xdr:from>
      <xdr:col>3</xdr:col>
      <xdr:colOff>304800</xdr:colOff>
      <xdr:row>13</xdr:row>
      <xdr:rowOff>25400</xdr:rowOff>
    </xdr:from>
    <xdr:to>
      <xdr:col>4</xdr:col>
      <xdr:colOff>584200</xdr:colOff>
      <xdr:row>14</xdr:row>
      <xdr:rowOff>63500</xdr:rowOff>
    </xdr:to>
    <xdr:sp macro="" textlink="">
      <xdr:nvSpPr>
        <xdr:cNvPr id="1028" name="Testo 4">
          <a:extLst>
            <a:ext uri="{FF2B5EF4-FFF2-40B4-BE49-F238E27FC236}">
              <a16:creationId xmlns:a16="http://schemas.microsoft.com/office/drawing/2014/main" id="{6AEAC8B0-9AA5-3D42-AC61-FE5B928B1224}"/>
            </a:ext>
          </a:extLst>
        </xdr:cNvPr>
        <xdr:cNvSpPr txBox="1">
          <a:spLocks noChangeArrowheads="1"/>
        </xdr:cNvSpPr>
      </xdr:nvSpPr>
      <xdr:spPr bwMode="auto">
        <a:xfrm>
          <a:off x="2476500" y="2209800"/>
          <a:ext cx="1041400" cy="203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matrice 3x2</a:t>
          </a:r>
        </a:p>
      </xdr:txBody>
    </xdr:sp>
    <xdr:clientData/>
  </xdr:twoCellAnchor>
  <xdr:twoCellAnchor>
    <xdr:from>
      <xdr:col>6</xdr:col>
      <xdr:colOff>143933</xdr:colOff>
      <xdr:row>24</xdr:row>
      <xdr:rowOff>1</xdr:rowOff>
    </xdr:from>
    <xdr:to>
      <xdr:col>9</xdr:col>
      <xdr:colOff>279399</xdr:colOff>
      <xdr:row>30</xdr:row>
      <xdr:rowOff>93134</xdr:rowOff>
    </xdr:to>
    <xdr:sp macro="" textlink="">
      <xdr:nvSpPr>
        <xdr:cNvPr id="1031" name="Testo 7">
          <a:extLst>
            <a:ext uri="{FF2B5EF4-FFF2-40B4-BE49-F238E27FC236}">
              <a16:creationId xmlns:a16="http://schemas.microsoft.com/office/drawing/2014/main" id="{A39FE52E-D3E0-D440-9062-91ADD2A31348}"/>
            </a:ext>
          </a:extLst>
        </xdr:cNvPr>
        <xdr:cNvSpPr txBox="1">
          <a:spLocks noChangeArrowheads="1"/>
        </xdr:cNvSpPr>
      </xdr:nvSpPr>
      <xdr:spPr bwMode="auto">
        <a:xfrm>
          <a:off x="4436533" y="4131734"/>
          <a:ext cx="2167466" cy="1109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008000"/>
              </a:solidFill>
              <a:latin typeface="Arial" pitchFamily="2" charset="0"/>
              <a:cs typeface="Arial" pitchFamily="2" charset="0"/>
            </a:rPr>
            <a:t>II fase</a:t>
          </a:r>
          <a:endParaRPr lang="it-IT" sz="10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Si evidenzia, con l'aiuto del mouse, la zona dove lavorerà la formula matrice. 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Questa zona prende il nome di: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 charset="0"/>
              <a:cs typeface="Arial" charset="0"/>
            </a:rPr>
            <a:t>intervallo matrice</a:t>
          </a: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.</a:t>
          </a:r>
        </a:p>
      </xdr:txBody>
    </xdr:sp>
    <xdr:clientData/>
  </xdr:twoCellAnchor>
  <xdr:twoCellAnchor>
    <xdr:from>
      <xdr:col>10</xdr:col>
      <xdr:colOff>668867</xdr:colOff>
      <xdr:row>7</xdr:row>
      <xdr:rowOff>16933</xdr:rowOff>
    </xdr:from>
    <xdr:to>
      <xdr:col>14</xdr:col>
      <xdr:colOff>46566</xdr:colOff>
      <xdr:row>14</xdr:row>
      <xdr:rowOff>76200</xdr:rowOff>
    </xdr:to>
    <xdr:sp macro="" textlink="">
      <xdr:nvSpPr>
        <xdr:cNvPr id="1035" name="Testo 11">
          <a:extLst>
            <a:ext uri="{FF2B5EF4-FFF2-40B4-BE49-F238E27FC236}">
              <a16:creationId xmlns:a16="http://schemas.microsoft.com/office/drawing/2014/main" id="{10C874AB-272E-704C-9E01-EAB400E2863D}"/>
            </a:ext>
          </a:extLst>
        </xdr:cNvPr>
        <xdr:cNvSpPr txBox="1">
          <a:spLocks noChangeArrowheads="1"/>
        </xdr:cNvSpPr>
      </xdr:nvSpPr>
      <xdr:spPr bwMode="auto">
        <a:xfrm>
          <a:off x="7670800" y="1236133"/>
          <a:ext cx="2087033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008000"/>
              </a:solidFill>
              <a:latin typeface="Arial" pitchFamily="2" charset="0"/>
              <a:cs typeface="Arial" pitchFamily="2" charset="0"/>
            </a:rPr>
            <a:t>I fase</a:t>
          </a:r>
          <a:endParaRPr lang="it-IT" sz="10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Si denominano, con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Inserisci Nome Crea,</a:t>
          </a: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 le zone dove risiedono i vettori, o matrici eventuali, con i dati. Si inserisce la formula nella prima cella utile. Diventerà la </a:t>
          </a: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formula matrice</a:t>
          </a:r>
        </a:p>
      </xdr:txBody>
    </xdr:sp>
    <xdr:clientData/>
  </xdr:twoCellAnchor>
  <xdr:twoCellAnchor>
    <xdr:from>
      <xdr:col>4</xdr:col>
      <xdr:colOff>304800</xdr:colOff>
      <xdr:row>33</xdr:row>
      <xdr:rowOff>101600</xdr:rowOff>
    </xdr:from>
    <xdr:to>
      <xdr:col>10</xdr:col>
      <xdr:colOff>8467</xdr:colOff>
      <xdr:row>38</xdr:row>
      <xdr:rowOff>84667</xdr:rowOff>
    </xdr:to>
    <xdr:sp macro="" textlink="">
      <xdr:nvSpPr>
        <xdr:cNvPr id="1039" name="Testo 15">
          <a:extLst>
            <a:ext uri="{FF2B5EF4-FFF2-40B4-BE49-F238E27FC236}">
              <a16:creationId xmlns:a16="http://schemas.microsoft.com/office/drawing/2014/main" id="{A9056063-3EA3-CA4F-8726-E709BC2A3CDE}"/>
            </a:ext>
          </a:extLst>
        </xdr:cNvPr>
        <xdr:cNvSpPr txBox="1">
          <a:spLocks noChangeArrowheads="1"/>
        </xdr:cNvSpPr>
      </xdr:nvSpPr>
      <xdr:spPr bwMode="auto">
        <a:xfrm>
          <a:off x="3242733" y="5757333"/>
          <a:ext cx="3767667" cy="8466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008000"/>
              </a:solidFill>
              <a:latin typeface="Arial" pitchFamily="2" charset="0"/>
              <a:cs typeface="Arial" pitchFamily="2" charset="0"/>
            </a:rPr>
            <a:t>III e IV fase</a:t>
          </a:r>
          <a:endParaRPr lang="it-IT" sz="10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Con la contemporanea pressione dei tasti </a:t>
          </a: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CTRL+SHIFT+INVIO</a:t>
          </a:r>
          <a:endParaRPr lang="it-IT" sz="10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la formula viene racchiusa tra due parentesi graffe e va ad occupare tutto l'intervallo matrice.</a:t>
          </a:r>
        </a:p>
      </xdr:txBody>
    </xdr:sp>
    <xdr:clientData/>
  </xdr:twoCellAnchor>
  <xdr:twoCellAnchor>
    <xdr:from>
      <xdr:col>1</xdr:col>
      <xdr:colOff>156633</xdr:colOff>
      <xdr:row>30</xdr:row>
      <xdr:rowOff>80434</xdr:rowOff>
    </xdr:from>
    <xdr:to>
      <xdr:col>2</xdr:col>
      <xdr:colOff>622300</xdr:colOff>
      <xdr:row>38</xdr:row>
      <xdr:rowOff>118534</xdr:rowOff>
    </xdr:to>
    <xdr:sp macro="" textlink="">
      <xdr:nvSpPr>
        <xdr:cNvPr id="1040" name="Testo 16">
          <a:extLst>
            <a:ext uri="{FF2B5EF4-FFF2-40B4-BE49-F238E27FC236}">
              <a16:creationId xmlns:a16="http://schemas.microsoft.com/office/drawing/2014/main" id="{78BCE21D-E447-F74C-812C-F380661931EE}"/>
            </a:ext>
          </a:extLst>
        </xdr:cNvPr>
        <xdr:cNvSpPr txBox="1">
          <a:spLocks noChangeArrowheads="1"/>
        </xdr:cNvSpPr>
      </xdr:nvSpPr>
      <xdr:spPr bwMode="auto">
        <a:xfrm>
          <a:off x="833966" y="5228167"/>
          <a:ext cx="1202267" cy="1409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FF"/>
              </a:solidFill>
              <a:latin typeface="Arial" pitchFamily="2" charset="0"/>
              <a:cs typeface="Arial" pitchFamily="2" charset="0"/>
            </a:rPr>
            <a:t>NOTA BENE!!!!</a:t>
          </a:r>
          <a:endParaRPr lang="it-IT" sz="1000" b="0" i="0" u="none" strike="noStrike" baseline="0">
            <a:solidFill>
              <a:srgbClr val="0000FF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FF"/>
              </a:solidFill>
              <a:latin typeface="Arial" pitchFamily="2" charset="0"/>
              <a:cs typeface="Arial" pitchFamily="2" charset="0"/>
            </a:rPr>
            <a:t>Questa procedura è molto rigida, perché dia risultati corretti deve essere eseguita come da descrizione.</a:t>
          </a:r>
        </a:p>
      </xdr:txBody>
    </xdr:sp>
    <xdr:clientData/>
  </xdr:twoCellAnchor>
  <xdr:twoCellAnchor editAs="oneCell">
    <xdr:from>
      <xdr:col>9</xdr:col>
      <xdr:colOff>533400</xdr:colOff>
      <xdr:row>23</xdr:row>
      <xdr:rowOff>16935</xdr:rowOff>
    </xdr:from>
    <xdr:to>
      <xdr:col>15</xdr:col>
      <xdr:colOff>215900</xdr:colOff>
      <xdr:row>32</xdr:row>
      <xdr:rowOff>118535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3A09970-8565-8B45-8F4A-D9388477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0" y="3979335"/>
          <a:ext cx="3746500" cy="1625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4</xdr:row>
      <xdr:rowOff>63500</xdr:rowOff>
    </xdr:from>
    <xdr:to>
      <xdr:col>3</xdr:col>
      <xdr:colOff>1041400</xdr:colOff>
      <xdr:row>6</xdr:row>
      <xdr:rowOff>63500</xdr:rowOff>
    </xdr:to>
    <xdr:sp macro="" textlink="">
      <xdr:nvSpPr>
        <xdr:cNvPr id="2049" name="Testo 1">
          <a:extLst>
            <a:ext uri="{FF2B5EF4-FFF2-40B4-BE49-F238E27FC236}">
              <a16:creationId xmlns:a16="http://schemas.microsoft.com/office/drawing/2014/main" id="{4D051C6B-5EFE-0741-A693-1D281D0DDFDE}"/>
            </a:ext>
          </a:extLst>
        </xdr:cNvPr>
        <xdr:cNvSpPr txBox="1">
          <a:spLocks noChangeArrowheads="1"/>
        </xdr:cNvSpPr>
      </xdr:nvSpPr>
      <xdr:spPr bwMode="auto">
        <a:xfrm>
          <a:off x="2349500" y="800100"/>
          <a:ext cx="711200" cy="33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3</xdr:col>
      <xdr:colOff>292100</xdr:colOff>
      <xdr:row>12</xdr:row>
      <xdr:rowOff>114300</xdr:rowOff>
    </xdr:from>
    <xdr:to>
      <xdr:col>3</xdr:col>
      <xdr:colOff>1016000</xdr:colOff>
      <xdr:row>14</xdr:row>
      <xdr:rowOff>101600</xdr:rowOff>
    </xdr:to>
    <xdr:sp macro="" textlink="">
      <xdr:nvSpPr>
        <xdr:cNvPr id="2050" name="Testo 2">
          <a:extLst>
            <a:ext uri="{FF2B5EF4-FFF2-40B4-BE49-F238E27FC236}">
              <a16:creationId xmlns:a16="http://schemas.microsoft.com/office/drawing/2014/main" id="{6B98B55E-5493-C142-A4B6-1B1C0E7DABD6}"/>
            </a:ext>
          </a:extLst>
        </xdr:cNvPr>
        <xdr:cNvSpPr txBox="1">
          <a:spLocks noChangeArrowheads="1"/>
        </xdr:cNvSpPr>
      </xdr:nvSpPr>
      <xdr:spPr bwMode="auto">
        <a:xfrm>
          <a:off x="2311400" y="2209800"/>
          <a:ext cx="7239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6</xdr:col>
      <xdr:colOff>114300</xdr:colOff>
      <xdr:row>12</xdr:row>
      <xdr:rowOff>139700</xdr:rowOff>
    </xdr:from>
    <xdr:to>
      <xdr:col>6</xdr:col>
      <xdr:colOff>1600200</xdr:colOff>
      <xdr:row>14</xdr:row>
      <xdr:rowOff>0</xdr:rowOff>
    </xdr:to>
    <xdr:sp macro="" textlink="">
      <xdr:nvSpPr>
        <xdr:cNvPr id="2051" name="Testo 3">
          <a:extLst>
            <a:ext uri="{FF2B5EF4-FFF2-40B4-BE49-F238E27FC236}">
              <a16:creationId xmlns:a16="http://schemas.microsoft.com/office/drawing/2014/main" id="{134F580D-2674-FB44-8010-734F07970BC6}"/>
            </a:ext>
          </a:extLst>
        </xdr:cNvPr>
        <xdr:cNvSpPr txBox="1">
          <a:spLocks noChangeArrowheads="1"/>
        </xdr:cNvSpPr>
      </xdr:nvSpPr>
      <xdr:spPr bwMode="auto">
        <a:xfrm>
          <a:off x="4711700" y="2235200"/>
          <a:ext cx="14859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6</xdr:col>
      <xdr:colOff>254000</xdr:colOff>
      <xdr:row>22</xdr:row>
      <xdr:rowOff>139700</xdr:rowOff>
    </xdr:from>
    <xdr:to>
      <xdr:col>6</xdr:col>
      <xdr:colOff>965200</xdr:colOff>
      <xdr:row>24</xdr:row>
      <xdr:rowOff>139700</xdr:rowOff>
    </xdr:to>
    <xdr:sp macro="" textlink="">
      <xdr:nvSpPr>
        <xdr:cNvPr id="2052" name="Testo 4">
          <a:extLst>
            <a:ext uri="{FF2B5EF4-FFF2-40B4-BE49-F238E27FC236}">
              <a16:creationId xmlns:a16="http://schemas.microsoft.com/office/drawing/2014/main" id="{E2B8AB45-F7A3-CE40-BCF0-9A0279A81EB5}"/>
            </a:ext>
          </a:extLst>
        </xdr:cNvPr>
        <xdr:cNvSpPr txBox="1">
          <a:spLocks noChangeArrowheads="1"/>
        </xdr:cNvSpPr>
      </xdr:nvSpPr>
      <xdr:spPr bwMode="auto">
        <a:xfrm>
          <a:off x="4851400" y="3911600"/>
          <a:ext cx="711200" cy="33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6</xdr:col>
      <xdr:colOff>254000</xdr:colOff>
      <xdr:row>29</xdr:row>
      <xdr:rowOff>12700</xdr:rowOff>
    </xdr:from>
    <xdr:to>
      <xdr:col>6</xdr:col>
      <xdr:colOff>965200</xdr:colOff>
      <xdr:row>31</xdr:row>
      <xdr:rowOff>0</xdr:rowOff>
    </xdr:to>
    <xdr:sp macro="" textlink="">
      <xdr:nvSpPr>
        <xdr:cNvPr id="2053" name="Testo 5">
          <a:extLst>
            <a:ext uri="{FF2B5EF4-FFF2-40B4-BE49-F238E27FC236}">
              <a16:creationId xmlns:a16="http://schemas.microsoft.com/office/drawing/2014/main" id="{BFFB8C4D-FE19-8D46-AC9D-8B30288D5426}"/>
            </a:ext>
          </a:extLst>
        </xdr:cNvPr>
        <xdr:cNvSpPr txBox="1">
          <a:spLocks noChangeArrowheads="1"/>
        </xdr:cNvSpPr>
      </xdr:nvSpPr>
      <xdr:spPr bwMode="auto">
        <a:xfrm>
          <a:off x="4851400" y="4965700"/>
          <a:ext cx="7112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6</xdr:col>
      <xdr:colOff>254000</xdr:colOff>
      <xdr:row>34</xdr:row>
      <xdr:rowOff>12700</xdr:rowOff>
    </xdr:from>
    <xdr:to>
      <xdr:col>6</xdr:col>
      <xdr:colOff>965200</xdr:colOff>
      <xdr:row>36</xdr:row>
      <xdr:rowOff>0</xdr:rowOff>
    </xdr:to>
    <xdr:sp macro="" textlink="">
      <xdr:nvSpPr>
        <xdr:cNvPr id="2054" name="Testo 6">
          <a:extLst>
            <a:ext uri="{FF2B5EF4-FFF2-40B4-BE49-F238E27FC236}">
              <a16:creationId xmlns:a16="http://schemas.microsoft.com/office/drawing/2014/main" id="{F405EDEE-2E5C-A84E-AE68-AFF7E042D503}"/>
            </a:ext>
          </a:extLst>
        </xdr:cNvPr>
        <xdr:cNvSpPr txBox="1">
          <a:spLocks noChangeArrowheads="1"/>
        </xdr:cNvSpPr>
      </xdr:nvSpPr>
      <xdr:spPr bwMode="auto">
        <a:xfrm>
          <a:off x="4851400" y="5816600"/>
          <a:ext cx="7112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25400</xdr:rowOff>
        </xdr:from>
        <xdr:to>
          <xdr:col>0</xdr:col>
          <xdr:colOff>660400</xdr:colOff>
          <xdr:row>49</xdr:row>
          <xdr:rowOff>25400</xdr:rowOff>
        </xdr:to>
        <xdr:sp macro="" textlink="">
          <xdr:nvSpPr>
            <xdr:cNvPr id="2059" name="Immagine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5B5E3E10-51F3-3F4A-BAAF-522CADD80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51</xdr:row>
          <xdr:rowOff>38100</xdr:rowOff>
        </xdr:from>
        <xdr:to>
          <xdr:col>0</xdr:col>
          <xdr:colOff>317500</xdr:colOff>
          <xdr:row>55</xdr:row>
          <xdr:rowOff>38100</xdr:rowOff>
        </xdr:to>
        <xdr:sp macro="" textlink="">
          <xdr:nvSpPr>
            <xdr:cNvPr id="2061" name="Immagine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FF703A7A-6DB5-1646-AFE8-3C1D5C3F52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39</xdr:row>
          <xdr:rowOff>25400</xdr:rowOff>
        </xdr:from>
        <xdr:to>
          <xdr:col>1</xdr:col>
          <xdr:colOff>12700</xdr:colOff>
          <xdr:row>43</xdr:row>
          <xdr:rowOff>38100</xdr:rowOff>
        </xdr:to>
        <xdr:sp macro="" textlink="">
          <xdr:nvSpPr>
            <xdr:cNvPr id="2062" name="Immagine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68E64242-AACC-3946-8F93-3B01F615BA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38</xdr:row>
          <xdr:rowOff>25400</xdr:rowOff>
        </xdr:from>
        <xdr:to>
          <xdr:col>5</xdr:col>
          <xdr:colOff>647700</xdr:colOff>
          <xdr:row>42</xdr:row>
          <xdr:rowOff>12700</xdr:rowOff>
        </xdr:to>
        <xdr:sp macro="" textlink="">
          <xdr:nvSpPr>
            <xdr:cNvPr id="2063" name="Immagine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64F63021-74A4-B94D-8C51-3CCACC37CD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44</xdr:row>
          <xdr:rowOff>0</xdr:rowOff>
        </xdr:from>
        <xdr:to>
          <xdr:col>5</xdr:col>
          <xdr:colOff>673100</xdr:colOff>
          <xdr:row>47</xdr:row>
          <xdr:rowOff>152400</xdr:rowOff>
        </xdr:to>
        <xdr:sp macro="" textlink="">
          <xdr:nvSpPr>
            <xdr:cNvPr id="2064" name="Immagine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D8E81D44-FBFA-6541-B436-961E5702E1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49</xdr:row>
          <xdr:rowOff>139700</xdr:rowOff>
        </xdr:from>
        <xdr:to>
          <xdr:col>5</xdr:col>
          <xdr:colOff>698500</xdr:colOff>
          <xdr:row>53</xdr:row>
          <xdr:rowOff>139700</xdr:rowOff>
        </xdr:to>
        <xdr:sp macro="" textlink="">
          <xdr:nvSpPr>
            <xdr:cNvPr id="2065" name="Immagine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FD1DA332-5DB6-5646-98A9-EC918E7938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13</xdr:row>
      <xdr:rowOff>12700</xdr:rowOff>
    </xdr:from>
    <xdr:to>
      <xdr:col>8</xdr:col>
      <xdr:colOff>254000</xdr:colOff>
      <xdr:row>40</xdr:row>
      <xdr:rowOff>38100</xdr:rowOff>
    </xdr:to>
    <xdr:graphicFrame macro="">
      <xdr:nvGraphicFramePr>
        <xdr:cNvPr id="3073" name="Grafico 1">
          <a:extLst>
            <a:ext uri="{FF2B5EF4-FFF2-40B4-BE49-F238E27FC236}">
              <a16:creationId xmlns:a16="http://schemas.microsoft.com/office/drawing/2014/main" id="{BFEE691B-9B05-884C-852F-A4D40F04C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457200</xdr:colOff>
      <xdr:row>5</xdr:row>
      <xdr:rowOff>88900</xdr:rowOff>
    </xdr:from>
    <xdr:to>
      <xdr:col>4</xdr:col>
      <xdr:colOff>469900</xdr:colOff>
      <xdr:row>7</xdr:row>
      <xdr:rowOff>76200</xdr:rowOff>
    </xdr:to>
    <xdr:sp macro="" textlink="">
      <xdr:nvSpPr>
        <xdr:cNvPr id="3074" name="Testo 2">
          <a:extLst>
            <a:ext uri="{FF2B5EF4-FFF2-40B4-BE49-F238E27FC236}">
              <a16:creationId xmlns:a16="http://schemas.microsoft.com/office/drawing/2014/main" id="{A88BD045-B6E8-104F-BA90-FECECBB9F3D7}"/>
            </a:ext>
          </a:extLst>
        </xdr:cNvPr>
        <xdr:cNvSpPr txBox="1">
          <a:spLocks noChangeArrowheads="1"/>
        </xdr:cNvSpPr>
      </xdr:nvSpPr>
      <xdr:spPr bwMode="auto">
        <a:xfrm>
          <a:off x="2476500" y="990600"/>
          <a:ext cx="6858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900" b="1" i="0" u="none" strike="noStrike" baseline="0">
              <a:solidFill>
                <a:srgbClr val="339933"/>
              </a:solidFill>
              <a:latin typeface="Arial" pitchFamily="2" charset="0"/>
              <a:cs typeface="Arial" pitchFamily="2" charset="0"/>
            </a:rPr>
            <a:t>formula adoperata</a:t>
          </a:r>
        </a:p>
      </xdr:txBody>
    </xdr:sp>
    <xdr:clientData/>
  </xdr:twoCellAnchor>
  <xdr:twoCellAnchor>
    <xdr:from>
      <xdr:col>6</xdr:col>
      <xdr:colOff>38100</xdr:colOff>
      <xdr:row>0</xdr:row>
      <xdr:rowOff>139700</xdr:rowOff>
    </xdr:from>
    <xdr:to>
      <xdr:col>9</xdr:col>
      <xdr:colOff>25400</xdr:colOff>
      <xdr:row>9</xdr:row>
      <xdr:rowOff>101600</xdr:rowOff>
    </xdr:to>
    <xdr:sp macro="" textlink="">
      <xdr:nvSpPr>
        <xdr:cNvPr id="3075" name="Testo 3">
          <a:extLst>
            <a:ext uri="{FF2B5EF4-FFF2-40B4-BE49-F238E27FC236}">
              <a16:creationId xmlns:a16="http://schemas.microsoft.com/office/drawing/2014/main" id="{B869DD94-8A91-A443-92D9-0EA5B8685234}"/>
            </a:ext>
          </a:extLst>
        </xdr:cNvPr>
        <xdr:cNvSpPr txBox="1">
          <a:spLocks noChangeArrowheads="1"/>
        </xdr:cNvSpPr>
      </xdr:nvSpPr>
      <xdr:spPr bwMode="auto">
        <a:xfrm>
          <a:off x="4076700" y="139700"/>
          <a:ext cx="2006600" cy="15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TENDENZA(y_nota;X_nota)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Restituisce i valori di una tendenza lineare. Calcola le y di una retta ideale che interpola i dati reali (o sperimentali). Il metodo adoperato è quello dell'analisi di regressione lineare o anche detto dei </a:t>
          </a:r>
          <a:r>
            <a:rPr lang="it-IT" sz="1000" b="0" i="1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minimi quadrati.</a:t>
          </a:r>
        </a:p>
      </xdr:txBody>
    </xdr:sp>
    <xdr:clientData/>
  </xdr:twoCellAnchor>
  <xdr:twoCellAnchor>
    <xdr:from>
      <xdr:col>0</xdr:col>
      <xdr:colOff>88900</xdr:colOff>
      <xdr:row>42</xdr:row>
      <xdr:rowOff>88900</xdr:rowOff>
    </xdr:from>
    <xdr:to>
      <xdr:col>8</xdr:col>
      <xdr:colOff>393700</xdr:colOff>
      <xdr:row>48</xdr:row>
      <xdr:rowOff>0</xdr:rowOff>
    </xdr:to>
    <xdr:sp macro="" textlink="">
      <xdr:nvSpPr>
        <xdr:cNvPr id="3076" name="Testo 4">
          <a:extLst>
            <a:ext uri="{FF2B5EF4-FFF2-40B4-BE49-F238E27FC236}">
              <a16:creationId xmlns:a16="http://schemas.microsoft.com/office/drawing/2014/main" id="{9E87149A-CA8D-3D4D-9F3B-4D7653269CBD}"/>
            </a:ext>
          </a:extLst>
        </xdr:cNvPr>
        <xdr:cNvSpPr txBox="1">
          <a:spLocks noChangeArrowheads="1"/>
        </xdr:cNvSpPr>
      </xdr:nvSpPr>
      <xdr:spPr bwMode="auto">
        <a:xfrm>
          <a:off x="88900" y="7099300"/>
          <a:ext cx="5689600" cy="901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La linea di tendenza, che nel caso più semplice è una retta (</a:t>
          </a:r>
          <a:r>
            <a:rPr lang="it-IT" sz="1000" b="0" i="1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tendenza lineare)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, è una curva, detta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interpolante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, che approssima al meglio i dati disposti in un diagramma a dispersione XY. Il f.e. mette a disposizione per questo tipo di calcolo un metodo grafico e una serie di funzioni (di analisi di regressione) che restituiscono i valori di approssimazione e poiché sono relative ad un gruppo di dati, devono essere trattate</a:t>
          </a: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 </a:t>
          </a:r>
          <a:r>
            <a:rPr lang="it-IT" sz="10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come formule matrici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0</xdr:colOff>
      <xdr:row>12</xdr:row>
      <xdr:rowOff>0</xdr:rowOff>
    </xdr:to>
    <xdr:pic>
      <xdr:nvPicPr>
        <xdr:cNvPr id="4098" name="Immagine 2">
          <a:extLst>
            <a:ext uri="{FF2B5EF4-FFF2-40B4-BE49-F238E27FC236}">
              <a16:creationId xmlns:a16="http://schemas.microsoft.com/office/drawing/2014/main" id="{C6FF77C3-7E3D-7A4E-B223-652D865A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"/>
          <a:ext cx="2692400" cy="165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4</xdr:col>
      <xdr:colOff>444500</xdr:colOff>
      <xdr:row>1</xdr:row>
      <xdr:rowOff>152400</xdr:rowOff>
    </xdr:from>
    <xdr:to>
      <xdr:col>8</xdr:col>
      <xdr:colOff>444500</xdr:colOff>
      <xdr:row>11</xdr:row>
      <xdr:rowOff>152400</xdr:rowOff>
    </xdr:to>
    <xdr:pic>
      <xdr:nvPicPr>
        <xdr:cNvPr id="4099" name="Immagine 3">
          <a:extLst>
            <a:ext uri="{FF2B5EF4-FFF2-40B4-BE49-F238E27FC236}">
              <a16:creationId xmlns:a16="http://schemas.microsoft.com/office/drawing/2014/main" id="{6C377C2D-C7B3-CF4A-BB18-6CDBB776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355600"/>
          <a:ext cx="2692400" cy="165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19</xdr:row>
      <xdr:rowOff>0</xdr:rowOff>
    </xdr:from>
    <xdr:to>
      <xdr:col>2</xdr:col>
      <xdr:colOff>533400</xdr:colOff>
      <xdr:row>34</xdr:row>
      <xdr:rowOff>38100</xdr:rowOff>
    </xdr:to>
    <xdr:pic>
      <xdr:nvPicPr>
        <xdr:cNvPr id="4100" name="Immagine 4">
          <a:extLst>
            <a:ext uri="{FF2B5EF4-FFF2-40B4-BE49-F238E27FC236}">
              <a16:creationId xmlns:a16="http://schemas.microsoft.com/office/drawing/2014/main" id="{C13B5376-29B3-D148-B9C6-D874B16A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175000"/>
          <a:ext cx="1727200" cy="251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3</xdr:col>
      <xdr:colOff>419100</xdr:colOff>
      <xdr:row>15</xdr:row>
      <xdr:rowOff>0</xdr:rowOff>
    </xdr:from>
    <xdr:to>
      <xdr:col>9</xdr:col>
      <xdr:colOff>584200</xdr:colOff>
      <xdr:row>32</xdr:row>
      <xdr:rowOff>152400</xdr:rowOff>
    </xdr:to>
    <xdr:pic>
      <xdr:nvPicPr>
        <xdr:cNvPr id="4101" name="Immagine 5">
          <a:extLst>
            <a:ext uri="{FF2B5EF4-FFF2-40B4-BE49-F238E27FC236}">
              <a16:creationId xmlns:a16="http://schemas.microsoft.com/office/drawing/2014/main" id="{93300912-4D48-6849-9259-7FAFA484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14600"/>
          <a:ext cx="4203700" cy="295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3</xdr:col>
      <xdr:colOff>622300</xdr:colOff>
      <xdr:row>45</xdr:row>
      <xdr:rowOff>152400</xdr:rowOff>
    </xdr:to>
    <xdr:pic>
      <xdr:nvPicPr>
        <xdr:cNvPr id="4102" name="Immagine 6">
          <a:extLst>
            <a:ext uri="{FF2B5EF4-FFF2-40B4-BE49-F238E27FC236}">
              <a16:creationId xmlns:a16="http://schemas.microsoft.com/office/drawing/2014/main" id="{B0DA73EE-C1AB-2E4B-B761-D7B253A2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1700"/>
          <a:ext cx="2641600" cy="1638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0</xdr:col>
      <xdr:colOff>533400</xdr:colOff>
      <xdr:row>10</xdr:row>
      <xdr:rowOff>50800</xdr:rowOff>
    </xdr:from>
    <xdr:to>
      <xdr:col>3</xdr:col>
      <xdr:colOff>165100</xdr:colOff>
      <xdr:row>17</xdr:row>
      <xdr:rowOff>38100</xdr:rowOff>
    </xdr:to>
    <xdr:sp macro="" textlink="">
      <xdr:nvSpPr>
        <xdr:cNvPr id="4103" name="Testo 7">
          <a:extLst>
            <a:ext uri="{FF2B5EF4-FFF2-40B4-BE49-F238E27FC236}">
              <a16:creationId xmlns:a16="http://schemas.microsoft.com/office/drawing/2014/main" id="{3945A950-BEF2-6C4D-9EF4-3F923DD54F7D}"/>
            </a:ext>
          </a:extLst>
        </xdr:cNvPr>
        <xdr:cNvSpPr txBox="1">
          <a:spLocks noChangeArrowheads="1"/>
        </xdr:cNvSpPr>
      </xdr:nvSpPr>
      <xdr:spPr bwMode="auto">
        <a:xfrm>
          <a:off x="533400" y="1739900"/>
          <a:ext cx="1651000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8080FF"/>
              </a:solidFill>
              <a:latin typeface="Arial" pitchFamily="2" charset="0"/>
              <a:cs typeface="Arial" pitchFamily="2" charset="0"/>
            </a:rPr>
            <a:t>I fase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Con autocomposizione grafico          si crea il grafico a dispersione xy che rappresenta i dati sperimentali.</a:t>
          </a:r>
        </a:p>
      </xdr:txBody>
    </xdr:sp>
    <xdr:clientData/>
  </xdr:twoCellAnchor>
  <xdr:twoCellAnchor editAs="oneCell">
    <xdr:from>
      <xdr:col>1</xdr:col>
      <xdr:colOff>355600</xdr:colOff>
      <xdr:row>12</xdr:row>
      <xdr:rowOff>76200</xdr:rowOff>
    </xdr:from>
    <xdr:to>
      <xdr:col>1</xdr:col>
      <xdr:colOff>660400</xdr:colOff>
      <xdr:row>13</xdr:row>
      <xdr:rowOff>127000</xdr:rowOff>
    </xdr:to>
    <xdr:pic>
      <xdr:nvPicPr>
        <xdr:cNvPr id="4104" name="Immagine 8">
          <a:extLst>
            <a:ext uri="{FF2B5EF4-FFF2-40B4-BE49-F238E27FC236}">
              <a16:creationId xmlns:a16="http://schemas.microsoft.com/office/drawing/2014/main" id="{AA6AB602-7FA1-384F-87F6-57BA1E32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095500"/>
          <a:ext cx="304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6</xdr:col>
      <xdr:colOff>533400</xdr:colOff>
      <xdr:row>6</xdr:row>
      <xdr:rowOff>76200</xdr:rowOff>
    </xdr:from>
    <xdr:to>
      <xdr:col>9</xdr:col>
      <xdr:colOff>165100</xdr:colOff>
      <xdr:row>13</xdr:row>
      <xdr:rowOff>127000</xdr:rowOff>
    </xdr:to>
    <xdr:sp macro="" textlink="">
      <xdr:nvSpPr>
        <xdr:cNvPr id="4105" name="Testo 9">
          <a:extLst>
            <a:ext uri="{FF2B5EF4-FFF2-40B4-BE49-F238E27FC236}">
              <a16:creationId xmlns:a16="http://schemas.microsoft.com/office/drawing/2014/main" id="{129D979D-681F-864B-BFD4-2AD089E7D54C}"/>
            </a:ext>
          </a:extLst>
        </xdr:cNvPr>
        <xdr:cNvSpPr txBox="1">
          <a:spLocks noChangeArrowheads="1"/>
        </xdr:cNvSpPr>
      </xdr:nvSpPr>
      <xdr:spPr bwMode="auto">
        <a:xfrm>
          <a:off x="4572000" y="1104900"/>
          <a:ext cx="1651000" cy="120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8080FF"/>
              </a:solidFill>
              <a:latin typeface="Arial" pitchFamily="2" charset="0"/>
              <a:cs typeface="Arial" pitchFamily="2" charset="0"/>
            </a:rPr>
            <a:t>II fase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Si clicca rapidamente due volte sui quadratini rappresentanti i dati finché non assumono un'altra colorazione: significa che sono stati selezionati.</a:t>
          </a:r>
        </a:p>
      </xdr:txBody>
    </xdr:sp>
    <xdr:clientData/>
  </xdr:twoCellAnchor>
  <xdr:twoCellAnchor>
    <xdr:from>
      <xdr:col>0</xdr:col>
      <xdr:colOff>558800</xdr:colOff>
      <xdr:row>29</xdr:row>
      <xdr:rowOff>0</xdr:rowOff>
    </xdr:from>
    <xdr:to>
      <xdr:col>3</xdr:col>
      <xdr:colOff>190500</xdr:colOff>
      <xdr:row>35</xdr:row>
      <xdr:rowOff>63500</xdr:rowOff>
    </xdr:to>
    <xdr:sp macro="" textlink="">
      <xdr:nvSpPr>
        <xdr:cNvPr id="4106" name="Testo 10">
          <a:extLst>
            <a:ext uri="{FF2B5EF4-FFF2-40B4-BE49-F238E27FC236}">
              <a16:creationId xmlns:a16="http://schemas.microsoft.com/office/drawing/2014/main" id="{6EA9C46C-B971-5E43-A6B3-925D067D201E}"/>
            </a:ext>
          </a:extLst>
        </xdr:cNvPr>
        <xdr:cNvSpPr txBox="1">
          <a:spLocks noChangeArrowheads="1"/>
        </xdr:cNvSpPr>
      </xdr:nvSpPr>
      <xdr:spPr bwMode="auto">
        <a:xfrm>
          <a:off x="558800" y="4826000"/>
          <a:ext cx="1651000" cy="105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8080FF"/>
              </a:solidFill>
              <a:latin typeface="Arial" pitchFamily="2" charset="0"/>
              <a:cs typeface="Arial" pitchFamily="2" charset="0"/>
            </a:rPr>
            <a:t>III fase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Si seleziona il menu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Inserisci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(</a:t>
          </a:r>
          <a:r>
            <a:rPr lang="it-IT" sz="8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notare che sono cambiate le voci in questo contesto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) e si seleziona la voce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Linea di tendenza</a:t>
          </a:r>
        </a:p>
      </xdr:txBody>
    </xdr:sp>
    <xdr:clientData/>
  </xdr:twoCellAnchor>
  <xdr:twoCellAnchor>
    <xdr:from>
      <xdr:col>4</xdr:col>
      <xdr:colOff>63500</xdr:colOff>
      <xdr:row>28</xdr:row>
      <xdr:rowOff>25400</xdr:rowOff>
    </xdr:from>
    <xdr:to>
      <xdr:col>7</xdr:col>
      <xdr:colOff>647700</xdr:colOff>
      <xdr:row>34</xdr:row>
      <xdr:rowOff>88900</xdr:rowOff>
    </xdr:to>
    <xdr:sp macro="" textlink="">
      <xdr:nvSpPr>
        <xdr:cNvPr id="4107" name="Testo 11">
          <a:extLst>
            <a:ext uri="{FF2B5EF4-FFF2-40B4-BE49-F238E27FC236}">
              <a16:creationId xmlns:a16="http://schemas.microsoft.com/office/drawing/2014/main" id="{FFF93402-787B-E440-88DA-E12FEBF26E02}"/>
            </a:ext>
          </a:extLst>
        </xdr:cNvPr>
        <xdr:cNvSpPr txBox="1">
          <a:spLocks noChangeArrowheads="1"/>
        </xdr:cNvSpPr>
      </xdr:nvSpPr>
      <xdr:spPr bwMode="auto">
        <a:xfrm>
          <a:off x="2755900" y="4686300"/>
          <a:ext cx="2603500" cy="1054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8080FF"/>
              </a:solidFill>
              <a:latin typeface="Arial" pitchFamily="2" charset="0"/>
              <a:cs typeface="Arial" pitchFamily="2" charset="0"/>
            </a:rPr>
            <a:t>IV fase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Si presenta una finestra di dialogo con il seguente aspetto. Scegliere la curva interpolante che più si avvicina alla disposizione dei dati sperimentali. In questo caso è quella lineare.</a:t>
          </a:r>
        </a:p>
      </xdr:txBody>
    </xdr:sp>
    <xdr:clientData/>
  </xdr:twoCellAnchor>
  <xdr:twoCellAnchor>
    <xdr:from>
      <xdr:col>3</xdr:col>
      <xdr:colOff>228600</xdr:colOff>
      <xdr:row>37</xdr:row>
      <xdr:rowOff>50800</xdr:rowOff>
    </xdr:from>
    <xdr:to>
      <xdr:col>8</xdr:col>
      <xdr:colOff>165100</xdr:colOff>
      <xdr:row>44</xdr:row>
      <xdr:rowOff>114300</xdr:rowOff>
    </xdr:to>
    <xdr:sp macro="" textlink="">
      <xdr:nvSpPr>
        <xdr:cNvPr id="4108" name="Testo 12">
          <a:extLst>
            <a:ext uri="{FF2B5EF4-FFF2-40B4-BE49-F238E27FC236}">
              <a16:creationId xmlns:a16="http://schemas.microsoft.com/office/drawing/2014/main" id="{579E2297-BD3A-6A40-B0EA-3055634CC81C}"/>
            </a:ext>
          </a:extLst>
        </xdr:cNvPr>
        <xdr:cNvSpPr txBox="1">
          <a:spLocks noChangeArrowheads="1"/>
        </xdr:cNvSpPr>
      </xdr:nvSpPr>
      <xdr:spPr bwMode="auto">
        <a:xfrm>
          <a:off x="2247900" y="6197600"/>
          <a:ext cx="3302000" cy="1219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8080FF"/>
              </a:solidFill>
              <a:latin typeface="Arial" pitchFamily="2" charset="0"/>
              <a:cs typeface="Arial" pitchFamily="2" charset="0"/>
            </a:rPr>
            <a:t>V fase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Appare la retta che meglio interpola i dati. Se si volesse avere anche i nuovi valori di y, ovvero i valori della retta interpolante, si applica la funzione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TENDENZA.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Notare che la funzione 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TENDENZA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è una </a:t>
          </a:r>
          <a:r>
            <a:rPr lang="it-IT" sz="1000" b="1" i="0" u="none" strike="noStrike" baseline="0">
              <a:solidFill>
                <a:srgbClr val="FF0000"/>
              </a:solidFill>
              <a:latin typeface="Arial" charset="0"/>
              <a:cs typeface="Arial" charset="0"/>
            </a:rPr>
            <a:t>formula matrice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, cioè mi restituisce un gruppo di dati!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13</xdr:row>
      <xdr:rowOff>63500</xdr:rowOff>
    </xdr:from>
    <xdr:to>
      <xdr:col>5</xdr:col>
      <xdr:colOff>152400</xdr:colOff>
      <xdr:row>27</xdr:row>
      <xdr:rowOff>101600</xdr:rowOff>
    </xdr:to>
    <xdr:sp macro="" textlink="">
      <xdr:nvSpPr>
        <xdr:cNvPr id="5121" name="Testo 1">
          <a:extLst>
            <a:ext uri="{FF2B5EF4-FFF2-40B4-BE49-F238E27FC236}">
              <a16:creationId xmlns:a16="http://schemas.microsoft.com/office/drawing/2014/main" id="{957A7A3A-E46A-E14E-997C-2E0EF9E8F284}"/>
            </a:ext>
          </a:extLst>
        </xdr:cNvPr>
        <xdr:cNvSpPr txBox="1">
          <a:spLocks noChangeArrowheads="1"/>
        </xdr:cNvSpPr>
      </xdr:nvSpPr>
      <xdr:spPr bwMode="auto">
        <a:xfrm>
          <a:off x="88900" y="2400300"/>
          <a:ext cx="3429000" cy="257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REGR.LIN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E' una formula matrice che utilizzando il metodo dei minimi quadrati restitusce le statistiche aggiuntive di regressione.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=</a:t>
          </a: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REGR.LIN(y_nota;x_nota;cost;stat)</a:t>
          </a:r>
        </a:p>
        <a:p>
          <a:pPr algn="l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y=mx+b</a:t>
          </a:r>
        </a:p>
        <a:p>
          <a:pPr algn="l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y_nota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vettore dei dati y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x_nota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vettore dei dati x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cost  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 se si scrive VERO restituisce il valore b dell'intercetta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stat 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    se si scrive VERO restituisce le statitstiche aggiuntive di regressione</a:t>
          </a:r>
          <a:endParaRPr lang="it-IT" sz="1000" b="1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</xdr:txBody>
    </xdr:sp>
    <xdr:clientData/>
  </xdr:twoCellAnchor>
  <xdr:twoCellAnchor>
    <xdr:from>
      <xdr:col>7</xdr:col>
      <xdr:colOff>254000</xdr:colOff>
      <xdr:row>3</xdr:row>
      <xdr:rowOff>101600</xdr:rowOff>
    </xdr:from>
    <xdr:to>
      <xdr:col>9</xdr:col>
      <xdr:colOff>546100</xdr:colOff>
      <xdr:row>17</xdr:row>
      <xdr:rowOff>139700</xdr:rowOff>
    </xdr:to>
    <xdr:sp macro="" textlink="">
      <xdr:nvSpPr>
        <xdr:cNvPr id="5122" name="Testo 2">
          <a:extLst>
            <a:ext uri="{FF2B5EF4-FFF2-40B4-BE49-F238E27FC236}">
              <a16:creationId xmlns:a16="http://schemas.microsoft.com/office/drawing/2014/main" id="{7A6E4E60-3A37-8141-A487-051A2E823872}"/>
            </a:ext>
          </a:extLst>
        </xdr:cNvPr>
        <xdr:cNvSpPr txBox="1">
          <a:spLocks noChangeArrowheads="1"/>
        </xdr:cNvSpPr>
      </xdr:nvSpPr>
      <xdr:spPr bwMode="auto">
        <a:xfrm>
          <a:off x="5473700" y="711200"/>
          <a:ext cx="1981200" cy="2425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m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coefficiente angolare della retta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b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intercetta della retta con l'asse y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sm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valori di errore standard per m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sb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valore di errore standard per b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r2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coefficiente di correlazione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F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 statistica F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gdl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 gradi di libertà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sqreg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somma quadrati di regressione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sqres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 somma quadrati residui</a:t>
          </a:r>
        </a:p>
      </xdr:txBody>
    </xdr:sp>
    <xdr:clientData/>
  </xdr:twoCellAnchor>
  <xdr:twoCellAnchor>
    <xdr:from>
      <xdr:col>2</xdr:col>
      <xdr:colOff>533400</xdr:colOff>
      <xdr:row>32</xdr:row>
      <xdr:rowOff>12700</xdr:rowOff>
    </xdr:from>
    <xdr:to>
      <xdr:col>9</xdr:col>
      <xdr:colOff>558800</xdr:colOff>
      <xdr:row>54</xdr:row>
      <xdr:rowOff>25400</xdr:rowOff>
    </xdr:to>
    <xdr:graphicFrame macro="">
      <xdr:nvGraphicFramePr>
        <xdr:cNvPr id="5123" name="Grafico 3">
          <a:extLst>
            <a:ext uri="{FF2B5EF4-FFF2-40B4-BE49-F238E27FC236}">
              <a16:creationId xmlns:a16="http://schemas.microsoft.com/office/drawing/2014/main" id="{6D8519FC-ABA3-D149-82AB-1A94D1A7C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12700</xdr:colOff>
      <xdr:row>1</xdr:row>
      <xdr:rowOff>88900</xdr:rowOff>
    </xdr:from>
    <xdr:to>
      <xdr:col>4</xdr:col>
      <xdr:colOff>127000</xdr:colOff>
      <xdr:row>3</xdr:row>
      <xdr:rowOff>38100</xdr:rowOff>
    </xdr:to>
    <xdr:sp macro="" textlink="">
      <xdr:nvSpPr>
        <xdr:cNvPr id="5124" name="Testo 4">
          <a:extLst>
            <a:ext uri="{FF2B5EF4-FFF2-40B4-BE49-F238E27FC236}">
              <a16:creationId xmlns:a16="http://schemas.microsoft.com/office/drawing/2014/main" id="{35EFF269-5207-DF44-A7B3-8B8A728B04B9}"/>
            </a:ext>
          </a:extLst>
        </xdr:cNvPr>
        <xdr:cNvSpPr txBox="1">
          <a:spLocks noChangeArrowheads="1"/>
        </xdr:cNvSpPr>
      </xdr:nvSpPr>
      <xdr:spPr bwMode="auto">
        <a:xfrm>
          <a:off x="1358900" y="292100"/>
          <a:ext cx="1460500" cy="355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formula adoperata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A7*$D$7+$E$7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</xdr:txBody>
    </xdr:sp>
    <xdr:clientData/>
  </xdr:twoCellAnchor>
  <xdr:twoCellAnchor>
    <xdr:from>
      <xdr:col>4</xdr:col>
      <xdr:colOff>431800</xdr:colOff>
      <xdr:row>1</xdr:row>
      <xdr:rowOff>76200</xdr:rowOff>
    </xdr:from>
    <xdr:to>
      <xdr:col>7</xdr:col>
      <xdr:colOff>444500</xdr:colOff>
      <xdr:row>3</xdr:row>
      <xdr:rowOff>25400</xdr:rowOff>
    </xdr:to>
    <xdr:sp macro="" textlink="">
      <xdr:nvSpPr>
        <xdr:cNvPr id="5125" name="Testo 5">
          <a:extLst>
            <a:ext uri="{FF2B5EF4-FFF2-40B4-BE49-F238E27FC236}">
              <a16:creationId xmlns:a16="http://schemas.microsoft.com/office/drawing/2014/main" id="{E2588CC6-2E17-7440-9332-F13EA866F91D}"/>
            </a:ext>
          </a:extLst>
        </xdr:cNvPr>
        <xdr:cNvSpPr txBox="1">
          <a:spLocks noChangeArrowheads="1"/>
        </xdr:cNvSpPr>
      </xdr:nvSpPr>
      <xdr:spPr bwMode="auto">
        <a:xfrm>
          <a:off x="3124200" y="279400"/>
          <a:ext cx="2540000" cy="355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formula adoperata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{=REGR.LIN(cm;mesi;VERO;VERO)}</a:t>
          </a:r>
        </a:p>
      </xdr:txBody>
    </xdr:sp>
    <xdr:clientData/>
  </xdr:twoCellAnchor>
  <xdr:twoCellAnchor>
    <xdr:from>
      <xdr:col>5</xdr:col>
      <xdr:colOff>482600</xdr:colOff>
      <xdr:row>28</xdr:row>
      <xdr:rowOff>101600</xdr:rowOff>
    </xdr:from>
    <xdr:to>
      <xdr:col>6</xdr:col>
      <xdr:colOff>1104900</xdr:colOff>
      <xdr:row>30</xdr:row>
      <xdr:rowOff>152400</xdr:rowOff>
    </xdr:to>
    <xdr:sp macro="" textlink="">
      <xdr:nvSpPr>
        <xdr:cNvPr id="5126" name="Testo 6">
          <a:extLst>
            <a:ext uri="{FF2B5EF4-FFF2-40B4-BE49-F238E27FC236}">
              <a16:creationId xmlns:a16="http://schemas.microsoft.com/office/drawing/2014/main" id="{F594D471-A262-CC45-A652-2454209D2D78}"/>
            </a:ext>
          </a:extLst>
        </xdr:cNvPr>
        <xdr:cNvSpPr txBox="1">
          <a:spLocks noChangeArrowheads="1"/>
        </xdr:cNvSpPr>
      </xdr:nvSpPr>
      <xdr:spPr bwMode="auto">
        <a:xfrm>
          <a:off x="3848100" y="5143500"/>
          <a:ext cx="12954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formula adoperata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$D$7*G27+$E$7</a:t>
          </a:r>
        </a:p>
      </xdr:txBody>
    </xdr:sp>
    <xdr:clientData/>
  </xdr:twoCellAnchor>
  <xdr:twoCellAnchor>
    <xdr:from>
      <xdr:col>0</xdr:col>
      <xdr:colOff>177800</xdr:colOff>
      <xdr:row>27</xdr:row>
      <xdr:rowOff>139700</xdr:rowOff>
    </xdr:from>
    <xdr:to>
      <xdr:col>2</xdr:col>
      <xdr:colOff>88900</xdr:colOff>
      <xdr:row>30</xdr:row>
      <xdr:rowOff>25400</xdr:rowOff>
    </xdr:to>
    <xdr:sp macro="" textlink="">
      <xdr:nvSpPr>
        <xdr:cNvPr id="5127" name="Testo 7">
          <a:extLst>
            <a:ext uri="{FF2B5EF4-FFF2-40B4-BE49-F238E27FC236}">
              <a16:creationId xmlns:a16="http://schemas.microsoft.com/office/drawing/2014/main" id="{77E22D88-8FA2-1743-B49A-7960A6E4ABCC}"/>
            </a:ext>
          </a:extLst>
        </xdr:cNvPr>
        <xdr:cNvSpPr txBox="1">
          <a:spLocks noChangeArrowheads="1"/>
        </xdr:cNvSpPr>
      </xdr:nvSpPr>
      <xdr:spPr bwMode="auto">
        <a:xfrm>
          <a:off x="177800" y="5016500"/>
          <a:ext cx="12573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formula adoperata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$D$7*A35+$E$7</a:t>
          </a:r>
        </a:p>
      </xdr:txBody>
    </xdr:sp>
    <xdr:clientData/>
  </xdr:twoCellAnchor>
  <xdr:twoCellAnchor>
    <xdr:from>
      <xdr:col>1</xdr:col>
      <xdr:colOff>495300</xdr:colOff>
      <xdr:row>30</xdr:row>
      <xdr:rowOff>50800</xdr:rowOff>
    </xdr:from>
    <xdr:to>
      <xdr:col>1</xdr:col>
      <xdr:colOff>520700</xdr:colOff>
      <xdr:row>34</xdr:row>
      <xdr:rowOff>88900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03D6ECCC-E97A-9E4D-8757-68005C78409D}"/>
            </a:ext>
          </a:extLst>
        </xdr:cNvPr>
        <xdr:cNvSpPr>
          <a:spLocks noChangeShapeType="1"/>
        </xdr:cNvSpPr>
      </xdr:nvSpPr>
      <xdr:spPr bwMode="auto">
        <a:xfrm>
          <a:off x="1168400" y="5422900"/>
          <a:ext cx="2540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660400</xdr:colOff>
      <xdr:row>26</xdr:row>
      <xdr:rowOff>215900</xdr:rowOff>
    </xdr:from>
    <xdr:to>
      <xdr:col>7</xdr:col>
      <xdr:colOff>114300</xdr:colOff>
      <xdr:row>28</xdr:row>
      <xdr:rowOff>63500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D5EAB288-E585-0B49-B603-44C252C1B4EB}"/>
            </a:ext>
          </a:extLst>
        </xdr:cNvPr>
        <xdr:cNvSpPr>
          <a:spLocks noChangeShapeType="1"/>
        </xdr:cNvSpPr>
      </xdr:nvSpPr>
      <xdr:spPr bwMode="auto">
        <a:xfrm flipV="1">
          <a:off x="4699000" y="4851400"/>
          <a:ext cx="635000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279400</xdr:colOff>
      <xdr:row>3</xdr:row>
      <xdr:rowOff>0</xdr:rowOff>
    </xdr:from>
    <xdr:to>
      <xdr:col>2</xdr:col>
      <xdr:colOff>292100</xdr:colOff>
      <xdr:row>6</xdr:row>
      <xdr:rowOff>25400</xdr:rowOff>
    </xdr:to>
    <xdr:sp macro="" textlink="">
      <xdr:nvSpPr>
        <xdr:cNvPr id="5130" name="Line 10">
          <a:extLst>
            <a:ext uri="{FF2B5EF4-FFF2-40B4-BE49-F238E27FC236}">
              <a16:creationId xmlns:a16="http://schemas.microsoft.com/office/drawing/2014/main" id="{2D2EBF7C-A540-2142-9144-4AF958207131}"/>
            </a:ext>
          </a:extLst>
        </xdr:cNvPr>
        <xdr:cNvSpPr>
          <a:spLocks noChangeShapeType="1"/>
        </xdr:cNvSpPr>
      </xdr:nvSpPr>
      <xdr:spPr bwMode="auto">
        <a:xfrm flipH="1">
          <a:off x="1625600" y="609600"/>
          <a:ext cx="12700" cy="584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469900</xdr:colOff>
      <xdr:row>3</xdr:row>
      <xdr:rowOff>25400</xdr:rowOff>
    </xdr:from>
    <xdr:to>
      <xdr:col>4</xdr:col>
      <xdr:colOff>609600</xdr:colOff>
      <xdr:row>6</xdr:row>
      <xdr:rowOff>127000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38BCC803-4A5D-6642-8C5E-6A38F9E442A6}"/>
            </a:ext>
          </a:extLst>
        </xdr:cNvPr>
        <xdr:cNvSpPr>
          <a:spLocks noChangeShapeType="1"/>
        </xdr:cNvSpPr>
      </xdr:nvSpPr>
      <xdr:spPr bwMode="auto">
        <a:xfrm flipH="1">
          <a:off x="2489200" y="635000"/>
          <a:ext cx="812800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19</xdr:row>
      <xdr:rowOff>0</xdr:rowOff>
    </xdr:from>
    <xdr:to>
      <xdr:col>10</xdr:col>
      <xdr:colOff>508000</xdr:colOff>
      <xdr:row>31</xdr:row>
      <xdr:rowOff>139700</xdr:rowOff>
    </xdr:to>
    <xdr:sp macro="" textlink="">
      <xdr:nvSpPr>
        <xdr:cNvPr id="6145" name="Testo 1">
          <a:extLst>
            <a:ext uri="{FF2B5EF4-FFF2-40B4-BE49-F238E27FC236}">
              <a16:creationId xmlns:a16="http://schemas.microsoft.com/office/drawing/2014/main" id="{1497F621-9227-644B-BFC7-EFA6E11E31D8}"/>
            </a:ext>
          </a:extLst>
        </xdr:cNvPr>
        <xdr:cNvSpPr txBox="1">
          <a:spLocks noChangeArrowheads="1"/>
        </xdr:cNvSpPr>
      </xdr:nvSpPr>
      <xdr:spPr bwMode="auto">
        <a:xfrm>
          <a:off x="2032000" y="3327400"/>
          <a:ext cx="5207000" cy="2120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Tabella previsionale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r2=0,871048 conferma un buon grado di correlazione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Affidabilità o grado di precisione con cui l'equazione riproduce la correlazione tra le variabili è data dalla seguente regola sperimentale: 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FF"/>
              </a:solidFill>
              <a:latin typeface="Arial" pitchFamily="2" charset="0"/>
              <a:cs typeface="Arial" pitchFamily="2" charset="0"/>
            </a:rPr>
            <a:t>SE il valore di errore standard per m (sm=0,000791) è minore della metà di m ALLORA le stime sono "BUONE", ALTRIMENTI "CATTIVE".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33CCCC"/>
              </a:solidFill>
              <a:latin typeface="Arial" pitchFamily="2" charset="0"/>
              <a:cs typeface="Arial" pitchFamily="2" charset="0"/>
            </a:rPr>
            <a:t>La legge che permette di prevedere l'altezza è:  m*x+b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00FF"/>
              </a:solidFill>
              <a:latin typeface="Arial" pitchFamily="2" charset="0"/>
              <a:cs typeface="Arial" pitchFamily="2" charset="0"/>
            </a:rPr>
            <a:t>Stima in difetto o in eccesso sono date dall'altezza previsto più o meno il valore di errore standard di y (sy=0,046262).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18</xdr:row>
      <xdr:rowOff>25400</xdr:rowOff>
    </xdr:from>
    <xdr:to>
      <xdr:col>14</xdr:col>
      <xdr:colOff>88900</xdr:colOff>
      <xdr:row>33</xdr:row>
      <xdr:rowOff>88900</xdr:rowOff>
    </xdr:to>
    <xdr:sp macro="" textlink="">
      <xdr:nvSpPr>
        <xdr:cNvPr id="7169" name="Testo 1">
          <a:extLst>
            <a:ext uri="{FF2B5EF4-FFF2-40B4-BE49-F238E27FC236}">
              <a16:creationId xmlns:a16="http://schemas.microsoft.com/office/drawing/2014/main" id="{F56BCA37-A056-1848-8BD6-DAAC90523D4A}"/>
            </a:ext>
          </a:extLst>
        </xdr:cNvPr>
        <xdr:cNvSpPr txBox="1">
          <a:spLocks noChangeArrowheads="1"/>
        </xdr:cNvSpPr>
      </xdr:nvSpPr>
      <xdr:spPr bwMode="auto">
        <a:xfrm>
          <a:off x="4216400" y="3098800"/>
          <a:ext cx="5448300" cy="2603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Costruzione tabella previsionale con più insiemi di valori di x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Le y sono le bici noleggiate. Si vuole vedere se esiste una correlazione tar le T il n° ore di sole e n° di auto parcheggiate.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r2 è buono, mentre una affidabilità  è cattiva.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Per avere le previsioni bisogna impostare la seguente equazione: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y=m1*x1+m2*x2+m3*x3+b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Notare bene come deve essere scritta la funzione matrice: l'intervallo </a:t>
          </a: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y_nota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è quello relativo alle bici, </a:t>
          </a:r>
          <a:r>
            <a:rPr lang="it-IT" sz="1000" b="0" i="0" u="none" strike="noStrike" baseline="0">
              <a:solidFill>
                <a:srgbClr val="FF0000"/>
              </a:solidFill>
              <a:latin typeface="Arial" pitchFamily="2" charset="0"/>
              <a:cs typeface="Arial" pitchFamily="2" charset="0"/>
            </a:rPr>
            <a:t>x_nota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è invece tutto l'intervallo delle x.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Osservare bene lo schema di come vengono restituiti i dati dalla funzione.</a:t>
          </a:r>
        </a:p>
      </xdr:txBody>
    </xdr:sp>
    <xdr:clientData/>
  </xdr:twoCellAnchor>
  <xdr:twoCellAnchor>
    <xdr:from>
      <xdr:col>5</xdr:col>
      <xdr:colOff>215900</xdr:colOff>
      <xdr:row>0</xdr:row>
      <xdr:rowOff>139700</xdr:rowOff>
    </xdr:from>
    <xdr:to>
      <xdr:col>9</xdr:col>
      <xdr:colOff>469900</xdr:colOff>
      <xdr:row>3</xdr:row>
      <xdr:rowOff>25400</xdr:rowOff>
    </xdr:to>
    <xdr:sp macro="" textlink="">
      <xdr:nvSpPr>
        <xdr:cNvPr id="7170" name="Testo 2">
          <a:extLst>
            <a:ext uri="{FF2B5EF4-FFF2-40B4-BE49-F238E27FC236}">
              <a16:creationId xmlns:a16="http://schemas.microsoft.com/office/drawing/2014/main" id="{8F0C59CE-1BAF-3742-ADCC-DA0234BB064A}"/>
            </a:ext>
          </a:extLst>
        </xdr:cNvPr>
        <xdr:cNvSpPr txBox="1">
          <a:spLocks noChangeArrowheads="1"/>
        </xdr:cNvSpPr>
      </xdr:nvSpPr>
      <xdr:spPr bwMode="auto">
        <a:xfrm>
          <a:off x="3733800" y="139700"/>
          <a:ext cx="29464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formula adoperata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=REGR.LIN(bici;B7:D12;VERO;VERO)</a:t>
          </a:r>
        </a:p>
      </xdr:txBody>
    </xdr:sp>
    <xdr:clientData/>
  </xdr:twoCellAnchor>
  <xdr:twoCellAnchor>
    <xdr:from>
      <xdr:col>7</xdr:col>
      <xdr:colOff>63500</xdr:colOff>
      <xdr:row>2</xdr:row>
      <xdr:rowOff>114300</xdr:rowOff>
    </xdr:from>
    <xdr:to>
      <xdr:col>8</xdr:col>
      <xdr:colOff>660400</xdr:colOff>
      <xdr:row>7</xdr:row>
      <xdr:rowOff>63500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56561D8F-C4B2-B94A-A2FD-E0337C644AA4}"/>
            </a:ext>
          </a:extLst>
        </xdr:cNvPr>
        <xdr:cNvSpPr>
          <a:spLocks noChangeShapeType="1"/>
        </xdr:cNvSpPr>
      </xdr:nvSpPr>
      <xdr:spPr bwMode="auto">
        <a:xfrm flipH="1">
          <a:off x="4927600" y="495300"/>
          <a:ext cx="1270000" cy="812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2</xdr:row>
      <xdr:rowOff>50800</xdr:rowOff>
    </xdr:from>
    <xdr:to>
      <xdr:col>8</xdr:col>
      <xdr:colOff>279400</xdr:colOff>
      <xdr:row>10</xdr:row>
      <xdr:rowOff>127000</xdr:rowOff>
    </xdr:to>
    <xdr:sp macro="" textlink="">
      <xdr:nvSpPr>
        <xdr:cNvPr id="8193" name="Testo 1">
          <a:extLst>
            <a:ext uri="{FF2B5EF4-FFF2-40B4-BE49-F238E27FC236}">
              <a16:creationId xmlns:a16="http://schemas.microsoft.com/office/drawing/2014/main" id="{9A1BD0E7-ECE3-544A-A52C-EB6B035D8FE3}"/>
            </a:ext>
          </a:extLst>
        </xdr:cNvPr>
        <xdr:cNvSpPr txBox="1">
          <a:spLocks noChangeArrowheads="1"/>
        </xdr:cNvSpPr>
      </xdr:nvSpPr>
      <xdr:spPr bwMode="auto">
        <a:xfrm>
          <a:off x="2667000" y="431800"/>
          <a:ext cx="2997200" cy="139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es_1</a:t>
          </a: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Vengono proposti i numeri indice, relativi al decennio 1985/95, dei prezzi al consumo di alimenti e ferie_divertimenti, confrontati coi prezzi dell'anno 1980 (fatto uguale a 100). 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Effettuare l'analisi di regressione, e realizzare il grafico di tendenza. (gli anni non fanno parte del grafico)</a:t>
          </a:r>
        </a:p>
      </xdr:txBody>
    </xdr:sp>
    <xdr:clientData/>
  </xdr:twoCellAnchor>
  <xdr:twoCellAnchor>
    <xdr:from>
      <xdr:col>4</xdr:col>
      <xdr:colOff>215900</xdr:colOff>
      <xdr:row>16</xdr:row>
      <xdr:rowOff>76200</xdr:rowOff>
    </xdr:from>
    <xdr:to>
      <xdr:col>8</xdr:col>
      <xdr:colOff>584200</xdr:colOff>
      <xdr:row>22</xdr:row>
      <xdr:rowOff>63500</xdr:rowOff>
    </xdr:to>
    <xdr:sp macro="" textlink="">
      <xdr:nvSpPr>
        <xdr:cNvPr id="8194" name="Testo 2">
          <a:extLst>
            <a:ext uri="{FF2B5EF4-FFF2-40B4-BE49-F238E27FC236}">
              <a16:creationId xmlns:a16="http://schemas.microsoft.com/office/drawing/2014/main" id="{D6A16343-43D1-9D40-847D-8601CA40A461}"/>
            </a:ext>
          </a:extLst>
        </xdr:cNvPr>
        <xdr:cNvSpPr txBox="1">
          <a:spLocks noChangeArrowheads="1"/>
        </xdr:cNvSpPr>
      </xdr:nvSpPr>
      <xdr:spPr bwMode="auto">
        <a:xfrm>
          <a:off x="2908300" y="2768600"/>
          <a:ext cx="3060700" cy="977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es_2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Effettuare l'analisi di regressione della tabella con più variabili indipendenti x. Osservare gli indici statistici che la funzione REGR.LIN rilascia, e proporre commenti personali.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wmf"/><Relationship Id="rId13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6.w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image" Target="../media/image3.w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5.wmf"/><Relationship Id="rId4" Type="http://schemas.openxmlformats.org/officeDocument/2006/relationships/image" Target="../media/image2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7.w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C8" zoomScale="150" zoomScaleNormal="150" workbookViewId="0">
      <selection activeCell="F49" sqref="F49"/>
    </sheetView>
  </sheetViews>
  <sheetFormatPr baseColWidth="10" defaultRowHeight="13" x14ac:dyDescent="0.15"/>
  <cols>
    <col min="1" max="1" width="8.83203125" customWidth="1"/>
    <col min="2" max="2" width="9.6640625" customWidth="1"/>
    <col min="3" max="4" width="10" customWidth="1"/>
    <col min="5" max="256" width="8.83203125" customWidth="1"/>
  </cols>
  <sheetData>
    <row r="1" spans="1:8" ht="16" x14ac:dyDescent="0.2">
      <c r="A1" s="5" t="s">
        <v>0</v>
      </c>
    </row>
    <row r="3" spans="1:8" x14ac:dyDescent="0.15">
      <c r="B3" s="6">
        <v>3</v>
      </c>
      <c r="C3" s="6">
        <v>4</v>
      </c>
      <c r="D3" s="6">
        <v>8</v>
      </c>
      <c r="E3" s="6">
        <v>2</v>
      </c>
    </row>
    <row r="6" spans="1:8" x14ac:dyDescent="0.15">
      <c r="B6" s="6">
        <v>4</v>
      </c>
      <c r="F6" s="6">
        <v>3</v>
      </c>
      <c r="G6" s="6">
        <v>11</v>
      </c>
      <c r="H6" s="6">
        <v>12</v>
      </c>
    </row>
    <row r="7" spans="1:8" x14ac:dyDescent="0.15">
      <c r="B7" s="6">
        <v>11</v>
      </c>
      <c r="F7" s="6">
        <v>4</v>
      </c>
      <c r="G7" s="6">
        <v>8</v>
      </c>
      <c r="H7" s="6">
        <v>23</v>
      </c>
    </row>
    <row r="8" spans="1:8" x14ac:dyDescent="0.15">
      <c r="B8" s="6">
        <v>5</v>
      </c>
      <c r="F8" s="6">
        <v>5</v>
      </c>
      <c r="G8" s="6">
        <v>9</v>
      </c>
      <c r="H8" s="6">
        <v>1</v>
      </c>
    </row>
    <row r="9" spans="1:8" x14ac:dyDescent="0.15">
      <c r="B9" s="6">
        <v>10</v>
      </c>
    </row>
    <row r="13" spans="1:8" x14ac:dyDescent="0.15">
      <c r="B13" s="6">
        <v>4</v>
      </c>
      <c r="C13" s="6">
        <v>21</v>
      </c>
    </row>
    <row r="14" spans="1:8" x14ac:dyDescent="0.15">
      <c r="B14" s="6">
        <v>6</v>
      </c>
      <c r="C14" s="6">
        <v>12</v>
      </c>
    </row>
    <row r="15" spans="1:8" x14ac:dyDescent="0.15">
      <c r="B15" s="6">
        <v>15</v>
      </c>
      <c r="C15" s="6">
        <v>14</v>
      </c>
    </row>
    <row r="16" spans="1:8" ht="14" thickBot="1" x14ac:dyDescent="0.2"/>
    <row r="17" spans="2:14" ht="14" thickBot="1" x14ac:dyDescent="0.2">
      <c r="L17" s="3" t="s">
        <v>1</v>
      </c>
      <c r="M17" s="77" t="s">
        <v>2</v>
      </c>
      <c r="N17" s="78" t="s">
        <v>3</v>
      </c>
    </row>
    <row r="18" spans="2:14" x14ac:dyDescent="0.15">
      <c r="L18" s="4">
        <v>3</v>
      </c>
      <c r="M18" s="4">
        <v>123</v>
      </c>
      <c r="N18" s="79" t="s">
        <v>107</v>
      </c>
    </row>
    <row r="19" spans="2:14" ht="14" thickBot="1" x14ac:dyDescent="0.2">
      <c r="L19" s="4">
        <v>4</v>
      </c>
      <c r="M19" s="4">
        <v>112</v>
      </c>
      <c r="N19" s="4"/>
    </row>
    <row r="20" spans="2:14" ht="14" thickBot="1" x14ac:dyDescent="0.2">
      <c r="B20" s="3" t="s">
        <v>1</v>
      </c>
      <c r="C20" s="3" t="s">
        <v>2</v>
      </c>
      <c r="D20" s="3" t="s">
        <v>3</v>
      </c>
      <c r="L20" s="4">
        <v>2</v>
      </c>
      <c r="M20" s="4">
        <v>134</v>
      </c>
      <c r="N20" s="4"/>
    </row>
    <row r="21" spans="2:14" x14ac:dyDescent="0.15">
      <c r="B21" s="4">
        <v>3</v>
      </c>
      <c r="C21" s="4">
        <v>123</v>
      </c>
      <c r="D21" s="4">
        <f t="array" ref="D21:D25">quantità*costo_un</f>
        <v>369</v>
      </c>
      <c r="L21" s="4">
        <v>7</v>
      </c>
      <c r="M21" s="4">
        <v>110</v>
      </c>
      <c r="N21" s="4"/>
    </row>
    <row r="22" spans="2:14" x14ac:dyDescent="0.15">
      <c r="B22" s="4">
        <v>4</v>
      </c>
      <c r="C22" s="4">
        <v>112</v>
      </c>
      <c r="D22" s="4">
        <v>448</v>
      </c>
      <c r="L22" s="4">
        <v>5</v>
      </c>
      <c r="M22" s="4">
        <v>100</v>
      </c>
      <c r="N22" s="4"/>
    </row>
    <row r="23" spans="2:14" x14ac:dyDescent="0.15">
      <c r="B23" s="4">
        <v>2</v>
      </c>
      <c r="C23" s="4">
        <v>134</v>
      </c>
      <c r="D23" s="4">
        <v>268</v>
      </c>
    </row>
    <row r="24" spans="2:14" x14ac:dyDescent="0.15">
      <c r="B24" s="4">
        <v>7</v>
      </c>
      <c r="C24" s="4">
        <v>110</v>
      </c>
      <c r="D24" s="4">
        <v>770</v>
      </c>
    </row>
    <row r="25" spans="2:14" x14ac:dyDescent="0.15">
      <c r="B25" s="4">
        <v>5</v>
      </c>
      <c r="C25" s="4">
        <v>100</v>
      </c>
      <c r="D25" s="4">
        <v>500</v>
      </c>
    </row>
    <row r="34" spans="5:14" ht="14" thickBot="1" x14ac:dyDescent="0.2"/>
    <row r="35" spans="5:14" ht="14" thickBot="1" x14ac:dyDescent="0.2">
      <c r="L35" s="3" t="s">
        <v>1</v>
      </c>
      <c r="M35" s="77" t="s">
        <v>2</v>
      </c>
      <c r="N35" s="78" t="s">
        <v>3</v>
      </c>
    </row>
    <row r="36" spans="5:14" x14ac:dyDescent="0.15">
      <c r="L36" s="4">
        <v>3</v>
      </c>
      <c r="M36" s="4">
        <v>123</v>
      </c>
      <c r="N36" s="79">
        <f t="array" ref="N36:N40">quantità*costo_un</f>
        <v>369</v>
      </c>
    </row>
    <row r="37" spans="5:14" x14ac:dyDescent="0.15">
      <c r="L37" s="4">
        <v>4</v>
      </c>
      <c r="M37" s="4">
        <v>112</v>
      </c>
      <c r="N37" s="4">
        <v>448</v>
      </c>
    </row>
    <row r="38" spans="5:14" x14ac:dyDescent="0.15">
      <c r="L38" s="4">
        <v>2</v>
      </c>
      <c r="M38" s="4">
        <v>134</v>
      </c>
      <c r="N38" s="4">
        <v>268</v>
      </c>
    </row>
    <row r="39" spans="5:14" x14ac:dyDescent="0.15">
      <c r="L39" s="4">
        <v>7</v>
      </c>
      <c r="M39" s="4">
        <v>110</v>
      </c>
      <c r="N39" s="4">
        <v>770</v>
      </c>
    </row>
    <row r="40" spans="5:14" x14ac:dyDescent="0.15">
      <c r="L40" s="4">
        <v>5</v>
      </c>
      <c r="M40" s="4">
        <v>100</v>
      </c>
      <c r="N40" s="4">
        <v>500</v>
      </c>
    </row>
    <row r="43" spans="5:14" x14ac:dyDescent="0.15">
      <c r="E43" s="4"/>
      <c r="F43" s="4" t="s">
        <v>102</v>
      </c>
      <c r="G43" s="4" t="s">
        <v>103</v>
      </c>
      <c r="H43" s="4" t="s">
        <v>104</v>
      </c>
      <c r="I43" s="4" t="s">
        <v>105</v>
      </c>
      <c r="J43" s="4" t="s">
        <v>106</v>
      </c>
      <c r="K43" s="36"/>
      <c r="L43" s="80"/>
      <c r="M43" s="80"/>
      <c r="N43" s="81"/>
    </row>
    <row r="44" spans="5:14" x14ac:dyDescent="0.15">
      <c r="E44" s="4" t="s">
        <v>100</v>
      </c>
      <c r="F44" s="4">
        <v>500</v>
      </c>
      <c r="G44" s="4">
        <v>300</v>
      </c>
      <c r="H44" s="4">
        <v>700</v>
      </c>
      <c r="I44" s="4">
        <v>450</v>
      </c>
      <c r="J44" s="4">
        <v>600</v>
      </c>
      <c r="K44" s="36"/>
      <c r="L44" s="36"/>
      <c r="M44" s="36"/>
      <c r="N44" s="82"/>
    </row>
    <row r="45" spans="5:14" x14ac:dyDescent="0.15">
      <c r="E45" s="4" t="s">
        <v>101</v>
      </c>
      <c r="F45" s="4">
        <v>10</v>
      </c>
      <c r="G45" s="4">
        <v>15</v>
      </c>
      <c r="H45" s="4">
        <v>12.75</v>
      </c>
      <c r="I45" s="4">
        <v>14</v>
      </c>
      <c r="J45" s="4">
        <v>18</v>
      </c>
      <c r="K45" s="36"/>
      <c r="L45" s="36"/>
      <c r="M45" s="36"/>
      <c r="N45" s="36"/>
    </row>
    <row r="46" spans="5:14" x14ac:dyDescent="0.15">
      <c r="K46" s="36"/>
      <c r="L46" s="36"/>
      <c r="M46" s="36"/>
      <c r="N46" s="36"/>
    </row>
    <row r="47" spans="5:14" x14ac:dyDescent="0.15">
      <c r="E47" s="4" t="s">
        <v>99</v>
      </c>
      <c r="F47" s="4">
        <f t="array" ref="F47:J47">azioni*prezzo</f>
        <v>5000</v>
      </c>
      <c r="G47" s="4">
        <v>4500</v>
      </c>
      <c r="H47" s="4">
        <v>8925</v>
      </c>
      <c r="I47" s="4">
        <v>6300</v>
      </c>
      <c r="J47" s="4">
        <v>10800</v>
      </c>
      <c r="K47" s="36"/>
      <c r="L47" s="36"/>
      <c r="M47" s="36"/>
      <c r="N47" s="36"/>
    </row>
    <row r="48" spans="5:14" x14ac:dyDescent="0.15">
      <c r="K48" s="36"/>
      <c r="L48" s="36"/>
      <c r="M48" s="36"/>
      <c r="N48" s="36"/>
    </row>
    <row r="49" spans="5:10" x14ac:dyDescent="0.15">
      <c r="E49" s="4" t="s">
        <v>99</v>
      </c>
      <c r="F49" s="4">
        <f t="array" ref="F49:J49">azioni*prezzo+20</f>
        <v>5020</v>
      </c>
      <c r="G49" s="4">
        <v>4520</v>
      </c>
      <c r="H49" s="4">
        <v>8945</v>
      </c>
      <c r="I49" s="4">
        <v>6320</v>
      </c>
      <c r="J49" s="4">
        <v>10820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0"/>
  <headerFooter alignWithMargins="0">
    <oddHeader>&amp;A</oddHeader>
    <oddFooter>E3_fs_03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workbookViewId="0">
      <selection activeCell="C6" sqref="C6"/>
    </sheetView>
  </sheetViews>
  <sheetFormatPr baseColWidth="10" defaultRowHeight="13" x14ac:dyDescent="0.15"/>
  <cols>
    <col min="1" max="3" width="8.83203125" customWidth="1"/>
    <col min="4" max="4" width="13.83203125" customWidth="1"/>
    <col min="5" max="5" width="10.1640625" customWidth="1"/>
    <col min="6" max="6" width="9.83203125" customWidth="1"/>
    <col min="7" max="7" width="22.1640625" customWidth="1"/>
    <col min="8" max="256" width="8.83203125" customWidth="1"/>
  </cols>
  <sheetData>
    <row r="1" spans="1:7" ht="16" x14ac:dyDescent="0.2">
      <c r="A1" s="5" t="s">
        <v>4</v>
      </c>
    </row>
    <row r="2" spans="1:7" ht="14" thickBot="1" x14ac:dyDescent="0.2"/>
    <row r="3" spans="1:7" ht="14" thickBot="1" x14ac:dyDescent="0.2">
      <c r="A3" s="3" t="s">
        <v>5</v>
      </c>
      <c r="B3" s="3" t="s">
        <v>6</v>
      </c>
      <c r="C3" s="3" t="s">
        <v>7</v>
      </c>
    </row>
    <row r="4" spans="1:7" ht="14" thickBot="1" x14ac:dyDescent="0.2">
      <c r="A4" s="1">
        <v>2</v>
      </c>
      <c r="B4" s="2">
        <v>12</v>
      </c>
      <c r="C4" s="4">
        <f t="array" ref="C4:C9">vet_1*vet_2</f>
        <v>24</v>
      </c>
      <c r="D4" s="16" t="s">
        <v>8</v>
      </c>
    </row>
    <row r="5" spans="1:7" x14ac:dyDescent="0.15">
      <c r="A5" s="1">
        <v>3</v>
      </c>
      <c r="B5" s="2">
        <v>34</v>
      </c>
      <c r="C5" s="4">
        <v>102</v>
      </c>
    </row>
    <row r="6" spans="1:7" x14ac:dyDescent="0.15">
      <c r="A6" s="1">
        <v>5</v>
      </c>
      <c r="B6" s="2">
        <v>45</v>
      </c>
      <c r="C6" s="4">
        <v>225</v>
      </c>
    </row>
    <row r="7" spans="1:7" x14ac:dyDescent="0.15">
      <c r="A7" s="1">
        <v>6</v>
      </c>
      <c r="B7" s="2">
        <v>16</v>
      </c>
      <c r="C7" s="4">
        <v>96</v>
      </c>
    </row>
    <row r="8" spans="1:7" x14ac:dyDescent="0.15">
      <c r="A8" s="1">
        <v>3</v>
      </c>
      <c r="B8" s="2">
        <v>22</v>
      </c>
      <c r="C8" s="4">
        <v>66</v>
      </c>
    </row>
    <row r="9" spans="1:7" x14ac:dyDescent="0.15">
      <c r="A9" s="1">
        <v>4</v>
      </c>
      <c r="B9" s="2">
        <v>18</v>
      </c>
      <c r="C9" s="4">
        <v>72</v>
      </c>
    </row>
    <row r="10" spans="1:7" ht="14" thickBot="1" x14ac:dyDescent="0.2"/>
    <row r="11" spans="1:7" ht="14" thickBot="1" x14ac:dyDescent="0.2">
      <c r="C11" s="3" t="s">
        <v>9</v>
      </c>
      <c r="F11" s="3" t="s">
        <v>10</v>
      </c>
    </row>
    <row r="12" spans="1:7" ht="14" thickBot="1" x14ac:dyDescent="0.2">
      <c r="C12" s="4">
        <f t="array" ref="C12:C17">vet_1+vet_2</f>
        <v>14</v>
      </c>
      <c r="D12" s="17" t="s">
        <v>11</v>
      </c>
      <c r="F12" s="4">
        <f t="array" ref="F12:F17">SQRT(B4:B9)</f>
        <v>3.4641016151377544</v>
      </c>
      <c r="G12" s="17" t="s">
        <v>12</v>
      </c>
    </row>
    <row r="13" spans="1:7" x14ac:dyDescent="0.15">
      <c r="C13" s="4">
        <v>37</v>
      </c>
      <c r="F13" s="4">
        <v>5.8309518948453007</v>
      </c>
    </row>
    <row r="14" spans="1:7" x14ac:dyDescent="0.15">
      <c r="C14" s="4">
        <v>50</v>
      </c>
      <c r="F14" s="4">
        <v>6.7082039324993694</v>
      </c>
    </row>
    <row r="15" spans="1:7" x14ac:dyDescent="0.15">
      <c r="C15" s="4">
        <v>22</v>
      </c>
      <c r="F15" s="4">
        <v>4</v>
      </c>
    </row>
    <row r="16" spans="1:7" x14ac:dyDescent="0.15">
      <c r="C16" s="4">
        <v>25</v>
      </c>
      <c r="F16" s="4">
        <v>4.6904157598234297</v>
      </c>
    </row>
    <row r="17" spans="1:7" x14ac:dyDescent="0.15">
      <c r="C17" s="4">
        <v>22</v>
      </c>
      <c r="F17" s="4">
        <v>4.2426406871192848</v>
      </c>
    </row>
    <row r="21" spans="1:7" ht="14" thickBot="1" x14ac:dyDescent="0.2">
      <c r="A21" t="s">
        <v>13</v>
      </c>
    </row>
    <row r="22" spans="1:7" ht="14" thickBot="1" x14ac:dyDescent="0.2">
      <c r="A22" s="4">
        <v>2</v>
      </c>
      <c r="B22" s="4">
        <v>4</v>
      </c>
      <c r="E22" s="4">
        <f t="array" ref="E22:F24">mat_1+vet_3</f>
        <v>6</v>
      </c>
      <c r="F22" s="4">
        <v>8</v>
      </c>
      <c r="G22" s="16" t="s">
        <v>14</v>
      </c>
    </row>
    <row r="23" spans="1:7" x14ac:dyDescent="0.15">
      <c r="A23" s="4">
        <v>6</v>
      </c>
      <c r="B23" s="4">
        <v>5</v>
      </c>
      <c r="E23" s="4">
        <v>11</v>
      </c>
      <c r="F23" s="4">
        <v>10</v>
      </c>
    </row>
    <row r="24" spans="1:7" x14ac:dyDescent="0.15">
      <c r="A24" s="4">
        <v>8</v>
      </c>
      <c r="B24" s="4">
        <v>9</v>
      </c>
      <c r="E24" s="4">
        <v>14</v>
      </c>
      <c r="F24" s="4">
        <v>15</v>
      </c>
    </row>
    <row r="27" spans="1:7" ht="14" thickBot="1" x14ac:dyDescent="0.2">
      <c r="A27" t="s">
        <v>15</v>
      </c>
    </row>
    <row r="28" spans="1:7" ht="14" thickBot="1" x14ac:dyDescent="0.2">
      <c r="A28" s="4">
        <v>5</v>
      </c>
      <c r="B28" s="4">
        <v>2</v>
      </c>
      <c r="E28" s="4">
        <f t="array" ref="E28:F30">mat_1* mat_2</f>
        <v>10</v>
      </c>
      <c r="F28" s="4">
        <v>8</v>
      </c>
      <c r="G28" s="17" t="s">
        <v>16</v>
      </c>
    </row>
    <row r="29" spans="1:7" x14ac:dyDescent="0.15">
      <c r="A29" s="4">
        <v>8</v>
      </c>
      <c r="B29" s="4">
        <v>7</v>
      </c>
      <c r="E29" s="4">
        <v>48</v>
      </c>
      <c r="F29" s="4">
        <v>35</v>
      </c>
    </row>
    <row r="30" spans="1:7" x14ac:dyDescent="0.15">
      <c r="A30" s="4">
        <v>3</v>
      </c>
      <c r="B30" s="4">
        <v>9</v>
      </c>
      <c r="E30" s="4">
        <v>24</v>
      </c>
      <c r="F30" s="4">
        <v>81</v>
      </c>
    </row>
    <row r="32" spans="1:7" ht="14" thickBot="1" x14ac:dyDescent="0.2">
      <c r="A32" t="s">
        <v>17</v>
      </c>
    </row>
    <row r="33" spans="1:7" ht="14" thickBot="1" x14ac:dyDescent="0.2">
      <c r="A33" s="4">
        <v>4</v>
      </c>
      <c r="E33" s="4">
        <f t="array" ref="E33:F35">mat_1+mat_2+ vet_3</f>
        <v>11</v>
      </c>
      <c r="F33" s="4">
        <v>10</v>
      </c>
      <c r="G33" s="16" t="s">
        <v>18</v>
      </c>
    </row>
    <row r="34" spans="1:7" x14ac:dyDescent="0.15">
      <c r="A34" s="4">
        <v>5</v>
      </c>
      <c r="E34" s="4">
        <v>19</v>
      </c>
      <c r="F34" s="4">
        <v>17</v>
      </c>
    </row>
    <row r="35" spans="1:7" x14ac:dyDescent="0.15">
      <c r="A35" s="4">
        <v>6</v>
      </c>
      <c r="E35" s="4">
        <v>17</v>
      </c>
      <c r="F35" s="4">
        <v>24</v>
      </c>
    </row>
    <row r="39" spans="1:7" ht="14" thickBot="1" x14ac:dyDescent="0.2">
      <c r="A39" t="s">
        <v>13</v>
      </c>
    </row>
    <row r="40" spans="1:7" ht="14" thickBot="1" x14ac:dyDescent="0.2">
      <c r="F40" s="7"/>
      <c r="G40" s="16" t="s">
        <v>14</v>
      </c>
    </row>
    <row r="45" spans="1:7" ht="14" thickBot="1" x14ac:dyDescent="0.2">
      <c r="A45" t="s">
        <v>15</v>
      </c>
    </row>
    <row r="46" spans="1:7" ht="14" thickBot="1" x14ac:dyDescent="0.2">
      <c r="G46" s="17" t="s">
        <v>16</v>
      </c>
    </row>
    <row r="51" spans="1:7" ht="14" thickBot="1" x14ac:dyDescent="0.2">
      <c r="A51" t="s">
        <v>17</v>
      </c>
    </row>
    <row r="52" spans="1:7" ht="14" thickBot="1" x14ac:dyDescent="0.2">
      <c r="E52" s="8"/>
      <c r="F52" s="8"/>
      <c r="G52" s="16" t="s">
        <v>18</v>
      </c>
    </row>
    <row r="53" spans="1:7" x14ac:dyDescent="0.15">
      <c r="E53" s="8"/>
      <c r="F53" s="8"/>
    </row>
    <row r="54" spans="1:7" x14ac:dyDescent="0.15">
      <c r="E54" s="8"/>
      <c r="F54" s="8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0"/>
  <headerFooter alignWithMargins="0">
    <oddHeader>&amp;A</oddHeader>
    <oddFooter>E3_fs_03</oddFooter>
  </headerFooter>
  <drawing r:id="rId1"/>
  <legacyDrawing r:id="rId2"/>
  <oleObjects>
    <mc:AlternateContent xmlns:mc="http://schemas.openxmlformats.org/markup-compatibility/2006">
      <mc:Choice Requires="x14">
        <oleObject progId="Equation.2" shapeId="2059" r:id="rId3">
          <objectPr defaultSize="0" autoPict="0" r:id="rId4">
            <anchor moveWithCells="1">
              <from>
                <xdr:col>0</xdr:col>
                <xdr:colOff>0</xdr:colOff>
                <xdr:row>45</xdr:row>
                <xdr:rowOff>25400</xdr:rowOff>
              </from>
              <to>
                <xdr:col>0</xdr:col>
                <xdr:colOff>660400</xdr:colOff>
                <xdr:row>49</xdr:row>
                <xdr:rowOff>25400</xdr:rowOff>
              </to>
            </anchor>
          </objectPr>
        </oleObject>
      </mc:Choice>
      <mc:Fallback>
        <oleObject progId="Equation.2" shapeId="2059" r:id="rId3"/>
      </mc:Fallback>
    </mc:AlternateContent>
    <mc:AlternateContent xmlns:mc="http://schemas.openxmlformats.org/markup-compatibility/2006">
      <mc:Choice Requires="x14">
        <oleObject progId="Equation.2" shapeId="2061" r:id="rId5">
          <objectPr defaultSize="0" autoPict="0" r:id="rId6">
            <anchor moveWithCells="1">
              <from>
                <xdr:col>0</xdr:col>
                <xdr:colOff>101600</xdr:colOff>
                <xdr:row>51</xdr:row>
                <xdr:rowOff>38100</xdr:rowOff>
              </from>
              <to>
                <xdr:col>0</xdr:col>
                <xdr:colOff>317500</xdr:colOff>
                <xdr:row>55</xdr:row>
                <xdr:rowOff>38100</xdr:rowOff>
              </to>
            </anchor>
          </objectPr>
        </oleObject>
      </mc:Choice>
      <mc:Fallback>
        <oleObject progId="Equation.2" shapeId="2061" r:id="rId5"/>
      </mc:Fallback>
    </mc:AlternateContent>
    <mc:AlternateContent xmlns:mc="http://schemas.openxmlformats.org/markup-compatibility/2006">
      <mc:Choice Requires="x14">
        <oleObject progId="Equation.2" shapeId="2062" r:id="rId7">
          <objectPr defaultSize="0" autoPict="0" r:id="rId8">
            <anchor moveWithCells="1">
              <from>
                <xdr:col>0</xdr:col>
                <xdr:colOff>25400</xdr:colOff>
                <xdr:row>39</xdr:row>
                <xdr:rowOff>25400</xdr:rowOff>
              </from>
              <to>
                <xdr:col>1</xdr:col>
                <xdr:colOff>12700</xdr:colOff>
                <xdr:row>43</xdr:row>
                <xdr:rowOff>38100</xdr:rowOff>
              </to>
            </anchor>
          </objectPr>
        </oleObject>
      </mc:Choice>
      <mc:Fallback>
        <oleObject progId="Equation.2" shapeId="2062" r:id="rId7"/>
      </mc:Fallback>
    </mc:AlternateContent>
    <mc:AlternateContent xmlns:mc="http://schemas.openxmlformats.org/markup-compatibility/2006">
      <mc:Choice Requires="x14">
        <oleObject progId="Equation.2" shapeId="2063" r:id="rId9">
          <objectPr defaultSize="0" autoPict="0" r:id="rId10">
            <anchor moveWithCells="1">
              <from>
                <xdr:col>4</xdr:col>
                <xdr:colOff>76200</xdr:colOff>
                <xdr:row>38</xdr:row>
                <xdr:rowOff>25400</xdr:rowOff>
              </from>
              <to>
                <xdr:col>5</xdr:col>
                <xdr:colOff>647700</xdr:colOff>
                <xdr:row>42</xdr:row>
                <xdr:rowOff>12700</xdr:rowOff>
              </to>
            </anchor>
          </objectPr>
        </oleObject>
      </mc:Choice>
      <mc:Fallback>
        <oleObject progId="Equation.2" shapeId="2063" r:id="rId9"/>
      </mc:Fallback>
    </mc:AlternateContent>
    <mc:AlternateContent xmlns:mc="http://schemas.openxmlformats.org/markup-compatibility/2006">
      <mc:Choice Requires="x14">
        <oleObject progId="Equation.2" shapeId="2064" r:id="rId11">
          <objectPr defaultSize="0" autoPict="0" r:id="rId12">
            <anchor moveWithCells="1">
              <from>
                <xdr:col>4</xdr:col>
                <xdr:colOff>38100</xdr:colOff>
                <xdr:row>44</xdr:row>
                <xdr:rowOff>0</xdr:rowOff>
              </from>
              <to>
                <xdr:col>5</xdr:col>
                <xdr:colOff>673100</xdr:colOff>
                <xdr:row>47</xdr:row>
                <xdr:rowOff>152400</xdr:rowOff>
              </to>
            </anchor>
          </objectPr>
        </oleObject>
      </mc:Choice>
      <mc:Fallback>
        <oleObject progId="Equation.2" shapeId="2064" r:id="rId11"/>
      </mc:Fallback>
    </mc:AlternateContent>
    <mc:AlternateContent xmlns:mc="http://schemas.openxmlformats.org/markup-compatibility/2006">
      <mc:Choice Requires="x14">
        <oleObject progId="Equation.2" shapeId="2065" r:id="rId13">
          <objectPr defaultSize="0" autoPict="0" r:id="rId14">
            <anchor moveWithCells="1">
              <from>
                <xdr:col>3</xdr:col>
                <xdr:colOff>393700</xdr:colOff>
                <xdr:row>49</xdr:row>
                <xdr:rowOff>139700</xdr:rowOff>
              </from>
              <to>
                <xdr:col>5</xdr:col>
                <xdr:colOff>698500</xdr:colOff>
                <xdr:row>53</xdr:row>
                <xdr:rowOff>139700</xdr:rowOff>
              </to>
            </anchor>
          </objectPr>
        </oleObject>
      </mc:Choice>
      <mc:Fallback>
        <oleObject progId="Equation.2" shapeId="2065" r:id="rId1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baseColWidth="10" defaultRowHeight="13" x14ac:dyDescent="0.15"/>
  <cols>
    <col min="1" max="256" width="8.83203125" customWidth="1"/>
  </cols>
  <sheetData>
    <row r="1" spans="1:6" ht="16" x14ac:dyDescent="0.2">
      <c r="A1" s="5" t="s">
        <v>19</v>
      </c>
      <c r="B1" s="5"/>
    </row>
    <row r="3" spans="1:6" ht="14" thickBot="1" x14ac:dyDescent="0.2"/>
    <row r="4" spans="1:6" ht="14" thickBot="1" x14ac:dyDescent="0.2">
      <c r="A4" s="13" t="s">
        <v>20</v>
      </c>
      <c r="B4" s="14" t="s">
        <v>21</v>
      </c>
      <c r="C4" s="10" t="s">
        <v>22</v>
      </c>
    </row>
    <row r="5" spans="1:6" ht="14" thickBot="1" x14ac:dyDescent="0.2">
      <c r="A5" s="9">
        <v>1</v>
      </c>
      <c r="B5" s="9">
        <v>15</v>
      </c>
      <c r="C5" s="4">
        <f t="array" ref="C5:C11">TREND(cm,mesi)</f>
        <v>15.714285714285715</v>
      </c>
      <c r="D5" s="15" t="s">
        <v>23</v>
      </c>
      <c r="E5" s="11"/>
      <c r="F5" s="12"/>
    </row>
    <row r="6" spans="1:6" x14ac:dyDescent="0.15">
      <c r="A6" s="9">
        <v>2</v>
      </c>
      <c r="B6" s="9">
        <v>21</v>
      </c>
      <c r="C6" s="4">
        <v>21.142857142857146</v>
      </c>
    </row>
    <row r="7" spans="1:6" x14ac:dyDescent="0.15">
      <c r="A7" s="9">
        <v>3</v>
      </c>
      <c r="B7" s="9">
        <v>30</v>
      </c>
      <c r="C7" s="4">
        <v>26.571428571428569</v>
      </c>
    </row>
    <row r="8" spans="1:6" x14ac:dyDescent="0.15">
      <c r="A8" s="9">
        <v>4</v>
      </c>
      <c r="B8" s="9">
        <v>29</v>
      </c>
      <c r="C8" s="4">
        <v>32</v>
      </c>
    </row>
    <row r="9" spans="1:6" x14ac:dyDescent="0.15">
      <c r="A9" s="9">
        <v>5</v>
      </c>
      <c r="B9" s="9">
        <v>35</v>
      </c>
      <c r="C9" s="4">
        <v>37.428571428571431</v>
      </c>
    </row>
    <row r="10" spans="1:6" x14ac:dyDescent="0.15">
      <c r="A10" s="9">
        <v>6</v>
      </c>
      <c r="B10" s="9">
        <v>48</v>
      </c>
      <c r="C10" s="4">
        <v>42.857142857142854</v>
      </c>
    </row>
    <row r="11" spans="1:6" x14ac:dyDescent="0.15">
      <c r="A11" s="9">
        <v>7</v>
      </c>
      <c r="B11" s="9">
        <v>46</v>
      </c>
      <c r="C11" s="4">
        <v>48.285714285714285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0"/>
  <headerFooter alignWithMargins="0">
    <oddHeader>&amp;A</oddHeader>
    <oddFooter>E3_fs_03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1" sqref="L41"/>
    </sheetView>
  </sheetViews>
  <sheetFormatPr baseColWidth="10" defaultRowHeight="13" x14ac:dyDescent="0.15"/>
  <cols>
    <col min="1" max="256" width="8.83203125" customWidth="1"/>
  </cols>
  <sheetData>
    <row r="1" spans="1:1" ht="16" x14ac:dyDescent="0.2">
      <c r="A1" s="5" t="s">
        <v>24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0"/>
  <headerFooter alignWithMargins="0">
    <oddHeader>&amp;A</oddHeader>
    <oddFooter>&amp;F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/>
  </sheetViews>
  <sheetFormatPr baseColWidth="10" defaultRowHeight="13" x14ac:dyDescent="0.15"/>
  <cols>
    <col min="1" max="6" width="8.83203125" customWidth="1"/>
    <col min="7" max="7" width="15.5" customWidth="1"/>
    <col min="8" max="8" width="13.33203125" customWidth="1"/>
    <col min="9" max="256" width="8.83203125" customWidth="1"/>
  </cols>
  <sheetData>
    <row r="1" spans="1:7" ht="16" x14ac:dyDescent="0.2">
      <c r="A1" s="5" t="s">
        <v>25</v>
      </c>
    </row>
    <row r="2" spans="1:7" ht="16" x14ac:dyDescent="0.2">
      <c r="A2" s="5"/>
    </row>
    <row r="3" spans="1:7" ht="16" x14ac:dyDescent="0.2">
      <c r="A3" s="5"/>
    </row>
    <row r="4" spans="1:7" ht="16" x14ac:dyDescent="0.2">
      <c r="A4" s="5" t="s">
        <v>26</v>
      </c>
    </row>
    <row r="5" spans="1:7" ht="14" thickBot="1" x14ac:dyDescent="0.2">
      <c r="F5" t="s">
        <v>27</v>
      </c>
    </row>
    <row r="6" spans="1:7" ht="14" thickBot="1" x14ac:dyDescent="0.2">
      <c r="A6" s="13" t="s">
        <v>20</v>
      </c>
      <c r="B6" s="14" t="s">
        <v>21</v>
      </c>
      <c r="D6" s="37" t="s">
        <v>28</v>
      </c>
      <c r="E6" s="38"/>
      <c r="F6" t="s">
        <v>29</v>
      </c>
    </row>
    <row r="7" spans="1:7" x14ac:dyDescent="0.15">
      <c r="A7" s="9">
        <v>1</v>
      </c>
      <c r="B7" s="9">
        <v>15</v>
      </c>
      <c r="C7" s="4">
        <f>A7*$D$7+$E$7</f>
        <v>15.714285714285715</v>
      </c>
      <c r="D7" s="18">
        <f t="array" ref="D7:E11">LINEST(cm,mesi,TRUE,TRUE)</f>
        <v>5.4285714285714288</v>
      </c>
      <c r="E7" s="19">
        <v>10.285714285714286</v>
      </c>
      <c r="F7" s="24" t="s">
        <v>30</v>
      </c>
      <c r="G7" s="24" t="s">
        <v>31</v>
      </c>
    </row>
    <row r="8" spans="1:7" x14ac:dyDescent="0.15">
      <c r="A8" s="9">
        <v>2</v>
      </c>
      <c r="B8" s="9">
        <v>21</v>
      </c>
      <c r="C8" s="4">
        <f t="shared" ref="C8:C13" si="0">A8*$D$7+$E$7</f>
        <v>21.142857142857146</v>
      </c>
      <c r="D8" s="20">
        <v>0.64838889816629841</v>
      </c>
      <c r="E8" s="21">
        <v>2.899683304312064</v>
      </c>
      <c r="F8" s="24" t="s">
        <v>32</v>
      </c>
      <c r="G8" s="24" t="s">
        <v>33</v>
      </c>
    </row>
    <row r="9" spans="1:7" x14ac:dyDescent="0.15">
      <c r="A9" s="9">
        <v>3</v>
      </c>
      <c r="B9" s="9">
        <v>30</v>
      </c>
      <c r="C9" s="4">
        <f t="shared" si="0"/>
        <v>26.571428571428569</v>
      </c>
      <c r="D9" s="20">
        <v>0.93341952165481579</v>
      </c>
      <c r="E9" s="21">
        <v>3.4309515548064189</v>
      </c>
      <c r="F9" s="24" t="s">
        <v>34</v>
      </c>
      <c r="G9" s="24" t="s">
        <v>35</v>
      </c>
    </row>
    <row r="10" spans="1:7" x14ac:dyDescent="0.15">
      <c r="A10" s="9">
        <v>4</v>
      </c>
      <c r="B10" s="9">
        <v>29</v>
      </c>
      <c r="C10" s="4">
        <f t="shared" si="0"/>
        <v>32</v>
      </c>
      <c r="D10" s="20">
        <v>70.097087378640708</v>
      </c>
      <c r="E10" s="21">
        <v>5</v>
      </c>
      <c r="F10" s="24" t="s">
        <v>36</v>
      </c>
      <c r="G10" s="24" t="s">
        <v>37</v>
      </c>
    </row>
    <row r="11" spans="1:7" ht="14" thickBot="1" x14ac:dyDescent="0.2">
      <c r="A11" s="9">
        <v>5</v>
      </c>
      <c r="B11" s="9">
        <v>35</v>
      </c>
      <c r="C11" s="4">
        <f t="shared" si="0"/>
        <v>37.428571428571431</v>
      </c>
      <c r="D11" s="22">
        <v>825.14285714285711</v>
      </c>
      <c r="E11" s="23">
        <v>58.857142857142904</v>
      </c>
      <c r="F11" s="24" t="s">
        <v>38</v>
      </c>
      <c r="G11" s="24" t="s">
        <v>39</v>
      </c>
    </row>
    <row r="12" spans="1:7" x14ac:dyDescent="0.15">
      <c r="A12" s="9">
        <v>6</v>
      </c>
      <c r="B12" s="9">
        <v>48</v>
      </c>
      <c r="C12" s="4">
        <f t="shared" si="0"/>
        <v>42.857142857142854</v>
      </c>
    </row>
    <row r="13" spans="1:7" x14ac:dyDescent="0.15">
      <c r="A13" s="9">
        <v>7</v>
      </c>
      <c r="B13" s="9">
        <v>46</v>
      </c>
      <c r="C13" s="4">
        <f t="shared" si="0"/>
        <v>48.285714285714285</v>
      </c>
    </row>
    <row r="24" spans="1:8" ht="14" thickBot="1" x14ac:dyDescent="0.2">
      <c r="G24" s="35" t="s">
        <v>40</v>
      </c>
    </row>
    <row r="25" spans="1:8" ht="18" x14ac:dyDescent="0.2">
      <c r="G25" s="29" t="s">
        <v>41</v>
      </c>
      <c r="H25" s="31" t="s">
        <v>42</v>
      </c>
    </row>
    <row r="26" spans="1:8" ht="19" thickBot="1" x14ac:dyDescent="0.25">
      <c r="G26" s="30" t="s">
        <v>43</v>
      </c>
      <c r="H26" s="32" t="s">
        <v>44</v>
      </c>
    </row>
    <row r="27" spans="1:8" ht="19" thickBot="1" x14ac:dyDescent="0.25">
      <c r="G27" s="33">
        <v>9</v>
      </c>
      <c r="H27" s="34">
        <f>$D$7*G27+$E$7</f>
        <v>59.142857142857146</v>
      </c>
    </row>
    <row r="30" spans="1:8" x14ac:dyDescent="0.15">
      <c r="A30" s="36"/>
    </row>
    <row r="32" spans="1:8" ht="16" x14ac:dyDescent="0.2">
      <c r="A32" s="5" t="s">
        <v>45</v>
      </c>
    </row>
    <row r="33" spans="1:2" ht="14" thickBot="1" x14ac:dyDescent="0.2"/>
    <row r="34" spans="1:2" ht="14" thickBot="1" x14ac:dyDescent="0.2">
      <c r="A34" s="27" t="s">
        <v>20</v>
      </c>
      <c r="B34" s="28" t="s">
        <v>21</v>
      </c>
    </row>
    <row r="35" spans="1:2" x14ac:dyDescent="0.15">
      <c r="A35" s="25">
        <v>0</v>
      </c>
      <c r="B35" s="26">
        <f>$D$7*A35+$E$7</f>
        <v>10.285714285714286</v>
      </c>
    </row>
    <row r="36" spans="1:2" x14ac:dyDescent="0.15">
      <c r="A36" s="25">
        <v>1</v>
      </c>
      <c r="B36" s="26">
        <f t="shared" ref="B36:B51" si="1">$D$7*A36+$E$7</f>
        <v>15.714285714285715</v>
      </c>
    </row>
    <row r="37" spans="1:2" x14ac:dyDescent="0.15">
      <c r="A37" s="25">
        <v>2</v>
      </c>
      <c r="B37" s="26">
        <f t="shared" si="1"/>
        <v>21.142857142857146</v>
      </c>
    </row>
    <row r="38" spans="1:2" x14ac:dyDescent="0.15">
      <c r="A38" s="25">
        <v>3</v>
      </c>
      <c r="B38" s="26">
        <f t="shared" si="1"/>
        <v>26.571428571428569</v>
      </c>
    </row>
    <row r="39" spans="1:2" x14ac:dyDescent="0.15">
      <c r="A39" s="25">
        <v>4</v>
      </c>
      <c r="B39" s="26">
        <f t="shared" si="1"/>
        <v>32</v>
      </c>
    </row>
    <row r="40" spans="1:2" x14ac:dyDescent="0.15">
      <c r="A40" s="25">
        <v>5</v>
      </c>
      <c r="B40" s="26">
        <f t="shared" si="1"/>
        <v>37.428571428571431</v>
      </c>
    </row>
    <row r="41" spans="1:2" x14ac:dyDescent="0.15">
      <c r="A41" s="25">
        <v>6</v>
      </c>
      <c r="B41" s="26">
        <f t="shared" si="1"/>
        <v>42.857142857142854</v>
      </c>
    </row>
    <row r="42" spans="1:2" x14ac:dyDescent="0.15">
      <c r="A42" s="25">
        <v>7</v>
      </c>
      <c r="B42" s="26">
        <f t="shared" si="1"/>
        <v>48.285714285714285</v>
      </c>
    </row>
    <row r="43" spans="1:2" x14ac:dyDescent="0.15">
      <c r="A43" s="25">
        <v>8</v>
      </c>
      <c r="B43" s="26">
        <f t="shared" si="1"/>
        <v>53.714285714285715</v>
      </c>
    </row>
    <row r="44" spans="1:2" x14ac:dyDescent="0.15">
      <c r="A44" s="25">
        <v>9</v>
      </c>
      <c r="B44" s="26">
        <f t="shared" si="1"/>
        <v>59.142857142857146</v>
      </c>
    </row>
    <row r="45" spans="1:2" x14ac:dyDescent="0.15">
      <c r="A45" s="25">
        <v>10</v>
      </c>
      <c r="B45" s="26">
        <f t="shared" si="1"/>
        <v>64.571428571428584</v>
      </c>
    </row>
    <row r="46" spans="1:2" x14ac:dyDescent="0.15">
      <c r="A46" s="25">
        <v>11</v>
      </c>
      <c r="B46" s="26">
        <f t="shared" si="1"/>
        <v>70</v>
      </c>
    </row>
    <row r="47" spans="1:2" x14ac:dyDescent="0.15">
      <c r="A47" s="25">
        <v>12</v>
      </c>
      <c r="B47" s="26">
        <f t="shared" si="1"/>
        <v>75.428571428571431</v>
      </c>
    </row>
    <row r="48" spans="1:2" x14ac:dyDescent="0.15">
      <c r="A48" s="25">
        <v>13</v>
      </c>
      <c r="B48" s="26">
        <f t="shared" si="1"/>
        <v>80.857142857142861</v>
      </c>
    </row>
    <row r="49" spans="1:2" x14ac:dyDescent="0.15">
      <c r="A49" s="25">
        <v>14</v>
      </c>
      <c r="B49" s="26">
        <f t="shared" si="1"/>
        <v>86.285714285714292</v>
      </c>
    </row>
    <row r="50" spans="1:2" x14ac:dyDescent="0.15">
      <c r="A50" s="25">
        <v>15</v>
      </c>
      <c r="B50" s="26">
        <f t="shared" si="1"/>
        <v>91.714285714285722</v>
      </c>
    </row>
    <row r="51" spans="1:2" x14ac:dyDescent="0.15">
      <c r="A51" s="25">
        <v>16</v>
      </c>
      <c r="B51" s="26">
        <f t="shared" si="1"/>
        <v>97.142857142857153</v>
      </c>
    </row>
    <row r="52" spans="1:2" x14ac:dyDescent="0.15">
      <c r="A52" s="25">
        <v>17</v>
      </c>
      <c r="B52" s="26">
        <f t="shared" ref="B52:B54" si="2">$D$7*A52+$E$7</f>
        <v>102.57142857142858</v>
      </c>
    </row>
    <row r="53" spans="1:2" x14ac:dyDescent="0.15">
      <c r="A53" s="25">
        <v>18</v>
      </c>
      <c r="B53" s="26">
        <f t="shared" si="2"/>
        <v>108.00000000000001</v>
      </c>
    </row>
    <row r="54" spans="1:2" x14ac:dyDescent="0.15">
      <c r="A54" s="25">
        <v>19</v>
      </c>
      <c r="B54" s="26">
        <f t="shared" si="2"/>
        <v>113.42857142857144</v>
      </c>
    </row>
  </sheetData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0"/>
  <headerFooter alignWithMargins="0">
    <oddHeader>&amp;A</oddHeader>
    <oddFooter>&amp;F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/>
  </sheetViews>
  <sheetFormatPr baseColWidth="10" defaultRowHeight="13" x14ac:dyDescent="0.15"/>
  <cols>
    <col min="1" max="256" width="8.83203125" customWidth="1"/>
  </cols>
  <sheetData>
    <row r="1" spans="1:8" ht="19" thickBot="1" x14ac:dyDescent="0.25">
      <c r="A1" s="39" t="s">
        <v>46</v>
      </c>
      <c r="B1" s="40"/>
      <c r="C1" s="40"/>
      <c r="D1" s="40"/>
      <c r="E1" s="40"/>
      <c r="F1" s="40"/>
    </row>
    <row r="2" spans="1:8" ht="14" thickBot="1" x14ac:dyDescent="0.2"/>
    <row r="3" spans="1:8" ht="14" thickBot="1" x14ac:dyDescent="0.2">
      <c r="A3" s="41" t="s">
        <v>47</v>
      </c>
      <c r="B3" s="41" t="s">
        <v>48</v>
      </c>
      <c r="D3" s="42" t="s">
        <v>49</v>
      </c>
      <c r="E3" s="43"/>
      <c r="F3" s="44"/>
      <c r="G3" t="s">
        <v>50</v>
      </c>
    </row>
    <row r="4" spans="1:8" ht="14" thickBot="1" x14ac:dyDescent="0.2">
      <c r="A4" s="45" t="s">
        <v>51</v>
      </c>
      <c r="B4" s="45" t="s">
        <v>52</v>
      </c>
    </row>
    <row r="5" spans="1:8" ht="14" thickBot="1" x14ac:dyDescent="0.2">
      <c r="A5" s="46" t="s">
        <v>53</v>
      </c>
      <c r="B5" s="46" t="s">
        <v>54</v>
      </c>
      <c r="D5" s="37" t="s">
        <v>28</v>
      </c>
      <c r="E5" s="38"/>
      <c r="G5" s="37" t="s">
        <v>28</v>
      </c>
      <c r="H5" s="38"/>
    </row>
    <row r="6" spans="1:8" x14ac:dyDescent="0.15">
      <c r="A6" s="25">
        <v>45</v>
      </c>
      <c r="B6" s="47">
        <v>1.52</v>
      </c>
      <c r="D6" s="4">
        <f t="array" ref="D6:E10">LINEST(alt,peso,TRUE,TRUE)</f>
        <v>9.1920828905419638E-3</v>
      </c>
      <c r="E6" s="4">
        <v>1.1039003719447407</v>
      </c>
      <c r="G6" s="25" t="s">
        <v>30</v>
      </c>
      <c r="H6" s="25" t="s">
        <v>31</v>
      </c>
    </row>
    <row r="7" spans="1:8" x14ac:dyDescent="0.15">
      <c r="A7" s="25">
        <v>52</v>
      </c>
      <c r="B7" s="47">
        <v>1.62</v>
      </c>
      <c r="D7" s="4">
        <v>7.9084765382385173E-4</v>
      </c>
      <c r="E7" s="4">
        <v>5.6301869890155974E-2</v>
      </c>
      <c r="G7" s="25" t="s">
        <v>32</v>
      </c>
      <c r="H7" s="48"/>
    </row>
    <row r="8" spans="1:8" x14ac:dyDescent="0.15">
      <c r="A8" s="25">
        <v>52</v>
      </c>
      <c r="B8" s="47">
        <v>1.57</v>
      </c>
      <c r="D8" s="4">
        <v>0.87104753486487141</v>
      </c>
      <c r="E8" s="4">
        <v>4.6261668832718282E-2</v>
      </c>
      <c r="G8" s="25" t="s">
        <v>34</v>
      </c>
      <c r="H8" s="25" t="s">
        <v>35</v>
      </c>
    </row>
    <row r="9" spans="1:8" x14ac:dyDescent="0.15">
      <c r="A9" s="25">
        <v>55</v>
      </c>
      <c r="B9" s="47">
        <v>1.6</v>
      </c>
      <c r="D9" s="4">
        <v>135.09591056706131</v>
      </c>
      <c r="E9" s="4">
        <v>20</v>
      </c>
      <c r="G9" s="25"/>
      <c r="H9" s="48"/>
    </row>
    <row r="10" spans="1:8" x14ac:dyDescent="0.15">
      <c r="A10" s="25">
        <v>56</v>
      </c>
      <c r="B10" s="47">
        <v>1.63</v>
      </c>
      <c r="D10" s="4">
        <v>0.28912443266351079</v>
      </c>
      <c r="E10" s="4">
        <v>4.280284006376197E-2</v>
      </c>
      <c r="G10" s="25"/>
      <c r="H10" s="48"/>
    </row>
    <row r="11" spans="1:8" ht="14" thickBot="1" x14ac:dyDescent="0.2">
      <c r="A11" s="25">
        <v>60</v>
      </c>
      <c r="B11" s="47">
        <v>1.65</v>
      </c>
    </row>
    <row r="12" spans="1:8" ht="17" thickBot="1" x14ac:dyDescent="0.25">
      <c r="A12" s="25">
        <v>64</v>
      </c>
      <c r="B12" s="47">
        <v>1.7</v>
      </c>
      <c r="D12" s="49" t="s">
        <v>55</v>
      </c>
      <c r="E12" s="50"/>
      <c r="F12" s="51"/>
    </row>
    <row r="13" spans="1:8" x14ac:dyDescent="0.15">
      <c r="A13" s="25">
        <v>68</v>
      </c>
      <c r="B13" s="47">
        <v>1.65</v>
      </c>
      <c r="D13" s="4" t="s">
        <v>56</v>
      </c>
      <c r="E13" s="4"/>
      <c r="F13" s="52" t="str">
        <f>IF(ABS($D$7)&lt;ABS($D$6/2),"BUONA","CATTIVA")</f>
        <v>BUONA</v>
      </c>
      <c r="G13" s="53" t="s">
        <v>57</v>
      </c>
    </row>
    <row r="14" spans="1:8" x14ac:dyDescent="0.15">
      <c r="A14" s="25">
        <v>68</v>
      </c>
      <c r="B14" s="47">
        <v>1.65</v>
      </c>
      <c r="D14" s="54" t="s">
        <v>58</v>
      </c>
      <c r="E14" s="4"/>
      <c r="F14" s="25">
        <v>75</v>
      </c>
      <c r="G14" s="55"/>
    </row>
    <row r="15" spans="1:8" x14ac:dyDescent="0.15">
      <c r="A15" s="25">
        <v>69</v>
      </c>
      <c r="B15" s="47">
        <v>1.76</v>
      </c>
      <c r="D15" s="4" t="s">
        <v>59</v>
      </c>
      <c r="E15" s="4"/>
      <c r="F15" s="56">
        <f>F14*$D$6+$E$6</f>
        <v>1.7933065887353878</v>
      </c>
      <c r="G15" s="57" t="s">
        <v>60</v>
      </c>
    </row>
    <row r="16" spans="1:8" x14ac:dyDescent="0.15">
      <c r="A16" s="25">
        <v>72</v>
      </c>
      <c r="B16" s="47">
        <v>1.85</v>
      </c>
      <c r="F16" s="58"/>
      <c r="G16" s="59"/>
    </row>
    <row r="17" spans="1:7" x14ac:dyDescent="0.15">
      <c r="A17" s="25">
        <v>72</v>
      </c>
      <c r="B17" s="47">
        <v>1.77</v>
      </c>
      <c r="D17" s="4" t="s">
        <v>61</v>
      </c>
      <c r="E17" s="4"/>
      <c r="F17" s="56">
        <f>F15-$E$8</f>
        <v>1.7470449199026696</v>
      </c>
      <c r="G17" s="57" t="s">
        <v>62</v>
      </c>
    </row>
    <row r="18" spans="1:7" x14ac:dyDescent="0.15">
      <c r="A18" s="25">
        <v>75</v>
      </c>
      <c r="B18" s="47">
        <v>1.84</v>
      </c>
      <c r="D18" s="4" t="s">
        <v>63</v>
      </c>
      <c r="E18" s="4"/>
      <c r="F18" s="56">
        <f>F15+$E$8</f>
        <v>1.839568257568106</v>
      </c>
      <c r="G18" s="57" t="s">
        <v>64</v>
      </c>
    </row>
    <row r="19" spans="1:7" x14ac:dyDescent="0.15">
      <c r="A19" s="25">
        <v>75</v>
      </c>
      <c r="B19" s="47">
        <v>1.73</v>
      </c>
    </row>
    <row r="20" spans="1:7" x14ac:dyDescent="0.15">
      <c r="A20" s="25">
        <v>76</v>
      </c>
      <c r="B20" s="47">
        <v>1.75</v>
      </c>
    </row>
    <row r="21" spans="1:7" x14ac:dyDescent="0.15">
      <c r="A21" s="25">
        <v>76</v>
      </c>
      <c r="B21" s="47">
        <v>1.88</v>
      </c>
    </row>
    <row r="22" spans="1:7" x14ac:dyDescent="0.15">
      <c r="A22" s="25">
        <v>78</v>
      </c>
      <c r="B22" s="47">
        <v>1.88</v>
      </c>
    </row>
    <row r="23" spans="1:7" x14ac:dyDescent="0.15">
      <c r="A23" s="25">
        <v>80</v>
      </c>
      <c r="B23" s="47">
        <v>1.8</v>
      </c>
    </row>
    <row r="24" spans="1:7" x14ac:dyDescent="0.15">
      <c r="A24" s="25">
        <v>82</v>
      </c>
      <c r="B24" s="47">
        <v>1.83</v>
      </c>
    </row>
    <row r="25" spans="1:7" x14ac:dyDescent="0.15">
      <c r="A25" s="25">
        <v>84</v>
      </c>
      <c r="B25" s="47">
        <v>1.88</v>
      </c>
    </row>
    <row r="26" spans="1:7" x14ac:dyDescent="0.15">
      <c r="A26" s="25">
        <v>88</v>
      </c>
      <c r="B26" s="25">
        <v>1.92</v>
      </c>
    </row>
    <row r="27" spans="1:7" x14ac:dyDescent="0.15">
      <c r="A27" s="25">
        <v>95</v>
      </c>
      <c r="B27" s="25">
        <v>1.98</v>
      </c>
    </row>
    <row r="38" spans="1:1" ht="16" x14ac:dyDescent="0.2">
      <c r="A38" s="60"/>
    </row>
  </sheetData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90" orientation="landscape" horizontalDpi="300" verticalDpi="0" copies="0"/>
  <headerFooter alignWithMargins="0">
    <oddHeader>&amp;A</oddHeader>
    <oddFooter>E3_fs_03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RowHeight="13" x14ac:dyDescent="0.15"/>
  <cols>
    <col min="1" max="1" width="8.83203125" customWidth="1"/>
    <col min="2" max="2" width="9.83203125" customWidth="1"/>
    <col min="3" max="3" width="8.83203125" customWidth="1"/>
    <col min="4" max="4" width="9.83203125" customWidth="1"/>
    <col min="5" max="256" width="8.83203125" customWidth="1"/>
  </cols>
  <sheetData>
    <row r="1" spans="1:9" ht="17" thickBot="1" x14ac:dyDescent="0.25">
      <c r="A1" s="61" t="s">
        <v>65</v>
      </c>
      <c r="B1" s="40"/>
      <c r="C1" s="40"/>
      <c r="D1" s="40"/>
    </row>
    <row r="3" spans="1:9" ht="14" thickBot="1" x14ac:dyDescent="0.2"/>
    <row r="4" spans="1:9" x14ac:dyDescent="0.15">
      <c r="A4" s="62" t="s">
        <v>66</v>
      </c>
      <c r="B4" s="63" t="s">
        <v>67</v>
      </c>
      <c r="C4" s="63" t="s">
        <v>68</v>
      </c>
      <c r="D4" s="64" t="s">
        <v>69</v>
      </c>
    </row>
    <row r="5" spans="1:9" ht="14" thickBot="1" x14ac:dyDescent="0.2">
      <c r="A5" s="65"/>
      <c r="B5" s="66" t="s">
        <v>70</v>
      </c>
      <c r="C5" s="66" t="s">
        <v>71</v>
      </c>
      <c r="D5" s="67" t="s">
        <v>72</v>
      </c>
    </row>
    <row r="6" spans="1:9" ht="14" thickBot="1" x14ac:dyDescent="0.2">
      <c r="A6" s="68" t="s">
        <v>54</v>
      </c>
      <c r="B6" s="69" t="s">
        <v>73</v>
      </c>
      <c r="C6" s="69" t="s">
        <v>74</v>
      </c>
      <c r="D6" s="70" t="s">
        <v>75</v>
      </c>
      <c r="F6" s="37" t="s">
        <v>28</v>
      </c>
      <c r="G6" s="38"/>
    </row>
    <row r="7" spans="1:9" x14ac:dyDescent="0.15">
      <c r="A7" s="4">
        <v>40</v>
      </c>
      <c r="B7" s="4">
        <v>28</v>
      </c>
      <c r="C7" s="4">
        <v>9</v>
      </c>
      <c r="D7" s="4">
        <v>70</v>
      </c>
      <c r="F7" s="4">
        <f t="array" ref="F7:I11">LINEST(bici,B7:D12,TRUE,TRUE)</f>
        <v>-0.10571167625976721</v>
      </c>
      <c r="G7" s="4">
        <v>5.5898424867594176</v>
      </c>
      <c r="H7" s="4">
        <v>-2.9668875113571334</v>
      </c>
      <c r="I7" s="4">
        <v>78.50572446969403</v>
      </c>
    </row>
    <row r="8" spans="1:9" x14ac:dyDescent="0.15">
      <c r="A8" s="4">
        <v>45</v>
      </c>
      <c r="B8" s="4">
        <v>25</v>
      </c>
      <c r="C8" s="4">
        <v>8.5</v>
      </c>
      <c r="D8" s="4">
        <v>88</v>
      </c>
      <c r="F8" s="4">
        <v>0.14547182733095049</v>
      </c>
      <c r="G8" s="4">
        <v>2.3505824558370341</v>
      </c>
      <c r="H8" s="4">
        <v>1.3445961490022083</v>
      </c>
      <c r="I8" s="4">
        <v>29.065807733948013</v>
      </c>
    </row>
    <row r="9" spans="1:9" x14ac:dyDescent="0.15">
      <c r="A9" s="4">
        <v>32</v>
      </c>
      <c r="B9" s="4">
        <v>24</v>
      </c>
      <c r="C9" s="4">
        <v>6</v>
      </c>
      <c r="D9" s="4">
        <v>85</v>
      </c>
      <c r="F9" s="4">
        <v>0.80924718404126716</v>
      </c>
      <c r="G9" s="4">
        <v>3.7676502917506856</v>
      </c>
      <c r="H9" s="4" t="e">
        <v>#N/A</v>
      </c>
      <c r="I9" s="4" t="e">
        <v>#N/A</v>
      </c>
    </row>
    <row r="10" spans="1:9" x14ac:dyDescent="0.15">
      <c r="A10" s="4">
        <v>30</v>
      </c>
      <c r="B10" s="4">
        <v>30</v>
      </c>
      <c r="C10" s="4">
        <v>8</v>
      </c>
      <c r="D10" s="4">
        <v>40</v>
      </c>
      <c r="F10" s="4">
        <v>2.8282577113351373</v>
      </c>
      <c r="G10" s="4">
        <v>2</v>
      </c>
      <c r="H10" s="4" t="e">
        <v>#N/A</v>
      </c>
      <c r="I10" s="4" t="e">
        <v>#N/A</v>
      </c>
    </row>
    <row r="11" spans="1:9" x14ac:dyDescent="0.15">
      <c r="A11" s="4">
        <v>38</v>
      </c>
      <c r="B11" s="4">
        <v>22</v>
      </c>
      <c r="C11" s="4">
        <v>5.5</v>
      </c>
      <c r="D11" s="4">
        <v>58</v>
      </c>
      <c r="F11" s="4">
        <v>120.44295589147528</v>
      </c>
      <c r="G11" s="4">
        <v>28.39037744185806</v>
      </c>
      <c r="H11" s="4" t="e">
        <v>#N/A</v>
      </c>
      <c r="I11" s="4" t="e">
        <v>#N/A</v>
      </c>
    </row>
    <row r="12" spans="1:9" x14ac:dyDescent="0.15">
      <c r="A12" s="4">
        <v>36</v>
      </c>
      <c r="B12" s="4">
        <v>26</v>
      </c>
      <c r="C12" s="4">
        <v>8.5</v>
      </c>
      <c r="D12" s="4">
        <v>80</v>
      </c>
    </row>
    <row r="13" spans="1:9" x14ac:dyDescent="0.15">
      <c r="F13" s="25" t="s">
        <v>76</v>
      </c>
      <c r="G13" s="25" t="s">
        <v>77</v>
      </c>
      <c r="H13" s="25" t="s">
        <v>78</v>
      </c>
      <c r="I13" s="25" t="s">
        <v>31</v>
      </c>
    </row>
    <row r="14" spans="1:9" x14ac:dyDescent="0.15">
      <c r="F14" s="25" t="s">
        <v>79</v>
      </c>
      <c r="G14" s="25" t="s">
        <v>80</v>
      </c>
      <c r="H14" s="25" t="s">
        <v>81</v>
      </c>
      <c r="I14" s="25" t="s">
        <v>33</v>
      </c>
    </row>
    <row r="15" spans="1:9" x14ac:dyDescent="0.15">
      <c r="F15" s="25" t="s">
        <v>34</v>
      </c>
      <c r="G15" s="25" t="s">
        <v>35</v>
      </c>
      <c r="H15" s="4"/>
      <c r="I15" s="4"/>
    </row>
    <row r="16" spans="1:9" x14ac:dyDescent="0.15">
      <c r="F16" s="25" t="s">
        <v>36</v>
      </c>
      <c r="G16" s="25" t="s">
        <v>37</v>
      </c>
      <c r="H16" s="4"/>
      <c r="I16" s="4"/>
    </row>
    <row r="17" spans="1:9" x14ac:dyDescent="0.15">
      <c r="F17" s="25" t="s">
        <v>38</v>
      </c>
      <c r="G17" s="25" t="s">
        <v>39</v>
      </c>
      <c r="H17" s="4"/>
      <c r="I17" s="4"/>
    </row>
    <row r="18" spans="1:9" ht="14" thickBot="1" x14ac:dyDescent="0.2"/>
    <row r="19" spans="1:9" ht="14" thickBot="1" x14ac:dyDescent="0.2">
      <c r="A19" s="71" t="s">
        <v>55</v>
      </c>
      <c r="B19" s="72"/>
    </row>
    <row r="20" spans="1:9" x14ac:dyDescent="0.15">
      <c r="A20" s="46" t="s">
        <v>82</v>
      </c>
      <c r="B20" s="46" t="s">
        <v>83</v>
      </c>
      <c r="C20" s="46" t="s">
        <v>69</v>
      </c>
      <c r="D20" s="46" t="s">
        <v>66</v>
      </c>
    </row>
    <row r="21" spans="1:9" x14ac:dyDescent="0.15">
      <c r="D21" s="73">
        <f>D22-G9</f>
        <v>12.927803182199822</v>
      </c>
      <c r="E21" t="s">
        <v>61</v>
      </c>
    </row>
    <row r="22" spans="1:9" x14ac:dyDescent="0.15">
      <c r="A22" s="4">
        <v>30</v>
      </c>
      <c r="B22" s="4">
        <v>6</v>
      </c>
      <c r="C22" s="4">
        <v>60</v>
      </c>
      <c r="D22" s="74">
        <f>H7*A22+G7*B22+F7*C22+I7</f>
        <v>16.695453473950508</v>
      </c>
      <c r="E22" t="s">
        <v>84</v>
      </c>
    </row>
    <row r="23" spans="1:9" ht="14" thickBot="1" x14ac:dyDescent="0.2">
      <c r="D23" s="73">
        <f>D22+G9</f>
        <v>20.463103765701192</v>
      </c>
      <c r="E23" t="s">
        <v>63</v>
      </c>
    </row>
    <row r="24" spans="1:9" ht="14" thickBot="1" x14ac:dyDescent="0.2">
      <c r="A24" s="71" t="s">
        <v>56</v>
      </c>
      <c r="B24" s="72"/>
    </row>
    <row r="25" spans="1:9" x14ac:dyDescent="0.15">
      <c r="A25" s="54" t="str">
        <f>IF(ABS(H8)&lt;ABS(H7/2),"BUONA","CATTIVA")</f>
        <v>BUONA</v>
      </c>
      <c r="B25" s="54" t="str">
        <f>IF(ABS(G8)&lt;ABS(G7/2),"BUONA","CATTIVA")</f>
        <v>BUONA</v>
      </c>
      <c r="C25" s="54" t="str">
        <f>IF(ABS(F8)&lt;ABS(F7/2),"BUONA","CATTIVA")</f>
        <v>CATTIVA</v>
      </c>
    </row>
    <row r="27" spans="1:9" ht="14" thickBot="1" x14ac:dyDescent="0.2">
      <c r="A27" t="s">
        <v>85</v>
      </c>
    </row>
    <row r="28" spans="1:9" ht="14" thickBot="1" x14ac:dyDescent="0.2">
      <c r="A28" s="71" t="s">
        <v>55</v>
      </c>
      <c r="B28" s="72"/>
    </row>
    <row r="29" spans="1:9" x14ac:dyDescent="0.15">
      <c r="A29" s="46" t="s">
        <v>82</v>
      </c>
      <c r="B29" s="46" t="s">
        <v>83</v>
      </c>
      <c r="C29" s="46" t="s">
        <v>69</v>
      </c>
      <c r="D29" s="46" t="s">
        <v>66</v>
      </c>
    </row>
    <row r="30" spans="1:9" x14ac:dyDescent="0.15">
      <c r="D30" s="75" t="s">
        <v>86</v>
      </c>
    </row>
    <row r="31" spans="1:9" x14ac:dyDescent="0.15">
      <c r="A31" s="4">
        <v>30</v>
      </c>
      <c r="B31" s="4">
        <v>6</v>
      </c>
      <c r="C31" s="4">
        <v>60</v>
      </c>
      <c r="D31" s="75" t="s">
        <v>87</v>
      </c>
    </row>
    <row r="32" spans="1:9" x14ac:dyDescent="0.15">
      <c r="D32" s="75" t="s">
        <v>88</v>
      </c>
    </row>
    <row r="34" spans="1:3" x14ac:dyDescent="0.15">
      <c r="A34" t="s">
        <v>89</v>
      </c>
      <c r="C34" s="76" t="s">
        <v>90</v>
      </c>
    </row>
    <row r="35" spans="1:3" x14ac:dyDescent="0.15">
      <c r="A35" t="s">
        <v>91</v>
      </c>
      <c r="C35" s="76" t="s">
        <v>92</v>
      </c>
    </row>
    <row r="36" spans="1:3" x14ac:dyDescent="0.15">
      <c r="A36" t="s">
        <v>93</v>
      </c>
      <c r="C36" s="76" t="s">
        <v>94</v>
      </c>
    </row>
  </sheetData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90" orientation="landscape" horizontalDpi="300" verticalDpi="0" copies="0"/>
  <headerFooter alignWithMargins="0">
    <oddHeader>&amp;A</oddHeader>
    <oddFooter>E3_fs_03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/>
  </sheetViews>
  <sheetFormatPr baseColWidth="10" defaultRowHeight="13" x14ac:dyDescent="0.15"/>
  <cols>
    <col min="1" max="256" width="8.83203125" customWidth="1"/>
  </cols>
  <sheetData>
    <row r="1" spans="1:3" ht="17" thickBot="1" x14ac:dyDescent="0.25">
      <c r="A1" s="61" t="s">
        <v>95</v>
      </c>
    </row>
    <row r="3" spans="1:3" x14ac:dyDescent="0.15">
      <c r="B3" s="58" t="s">
        <v>96</v>
      </c>
      <c r="C3" s="58" t="s">
        <v>97</v>
      </c>
    </row>
    <row r="4" spans="1:3" x14ac:dyDescent="0.15">
      <c r="A4" s="58" t="s">
        <v>98</v>
      </c>
      <c r="B4" s="46" t="s">
        <v>53</v>
      </c>
      <c r="C4" s="46" t="s">
        <v>54</v>
      </c>
    </row>
    <row r="5" spans="1:3" x14ac:dyDescent="0.15">
      <c r="A5" s="58">
        <v>1985</v>
      </c>
      <c r="B5" s="4">
        <v>125</v>
      </c>
      <c r="C5" s="4">
        <v>132</v>
      </c>
    </row>
    <row r="6" spans="1:3" x14ac:dyDescent="0.15">
      <c r="A6" s="58">
        <v>1986</v>
      </c>
      <c r="B6" s="4">
        <v>150</v>
      </c>
      <c r="C6" s="4">
        <v>140</v>
      </c>
    </row>
    <row r="7" spans="1:3" x14ac:dyDescent="0.15">
      <c r="A7" s="58">
        <v>1987</v>
      </c>
      <c r="B7" s="4">
        <v>168</v>
      </c>
      <c r="C7" s="4">
        <v>145</v>
      </c>
    </row>
    <row r="8" spans="1:3" x14ac:dyDescent="0.15">
      <c r="A8" s="58">
        <v>1988</v>
      </c>
      <c r="B8" s="4">
        <v>200</v>
      </c>
      <c r="C8" s="4">
        <v>156</v>
      </c>
    </row>
    <row r="9" spans="1:3" x14ac:dyDescent="0.15">
      <c r="A9" s="58">
        <v>1989</v>
      </c>
      <c r="B9" s="4">
        <v>220</v>
      </c>
      <c r="C9" s="4">
        <v>162</v>
      </c>
    </row>
    <row r="10" spans="1:3" x14ac:dyDescent="0.15">
      <c r="A10" s="58">
        <v>1990</v>
      </c>
      <c r="B10" s="4">
        <v>240</v>
      </c>
      <c r="C10" s="4">
        <v>180</v>
      </c>
    </row>
    <row r="11" spans="1:3" x14ac:dyDescent="0.15">
      <c r="A11" s="58">
        <v>1991</v>
      </c>
      <c r="B11" s="4">
        <v>245</v>
      </c>
      <c r="C11" s="4">
        <v>220</v>
      </c>
    </row>
    <row r="12" spans="1:3" x14ac:dyDescent="0.15">
      <c r="A12" s="58">
        <v>1992</v>
      </c>
      <c r="B12" s="4">
        <v>250</v>
      </c>
      <c r="C12" s="4">
        <v>225</v>
      </c>
    </row>
    <row r="13" spans="1:3" x14ac:dyDescent="0.15">
      <c r="A13" s="58">
        <v>1993</v>
      </c>
      <c r="B13" s="4">
        <v>270</v>
      </c>
      <c r="C13" s="4">
        <v>230</v>
      </c>
    </row>
    <row r="14" spans="1:3" x14ac:dyDescent="0.15">
      <c r="A14" s="58">
        <v>1994</v>
      </c>
      <c r="B14" s="4">
        <v>275</v>
      </c>
      <c r="C14" s="4">
        <v>235</v>
      </c>
    </row>
    <row r="15" spans="1:3" x14ac:dyDescent="0.15">
      <c r="A15" s="58">
        <v>1995</v>
      </c>
      <c r="B15" s="4">
        <v>280</v>
      </c>
      <c r="C15" s="4">
        <v>240</v>
      </c>
    </row>
    <row r="18" spans="1:3" x14ac:dyDescent="0.15">
      <c r="A18" s="25" t="s">
        <v>73</v>
      </c>
      <c r="B18" s="25" t="s">
        <v>74</v>
      </c>
      <c r="C18" s="25" t="s">
        <v>54</v>
      </c>
    </row>
    <row r="19" spans="1:3" x14ac:dyDescent="0.15">
      <c r="A19" s="4">
        <v>50</v>
      </c>
      <c r="B19" s="4">
        <v>125</v>
      </c>
      <c r="C19" s="4">
        <v>100</v>
      </c>
    </row>
    <row r="20" spans="1:3" x14ac:dyDescent="0.15">
      <c r="A20" s="4">
        <v>90</v>
      </c>
      <c r="B20" s="4">
        <v>56</v>
      </c>
      <c r="C20" s="4">
        <v>75</v>
      </c>
    </row>
    <row r="21" spans="1:3" x14ac:dyDescent="0.15">
      <c r="A21" s="4">
        <v>80</v>
      </c>
      <c r="B21" s="4">
        <v>60</v>
      </c>
      <c r="C21" s="4">
        <v>45</v>
      </c>
    </row>
    <row r="22" spans="1:3" x14ac:dyDescent="0.15">
      <c r="A22" s="4">
        <v>80</v>
      </c>
      <c r="B22" s="4">
        <v>90</v>
      </c>
      <c r="C22" s="4">
        <v>115</v>
      </c>
    </row>
    <row r="23" spans="1:3" x14ac:dyDescent="0.15">
      <c r="A23" s="4">
        <v>70</v>
      </c>
      <c r="B23" s="4">
        <v>85</v>
      </c>
      <c r="C23" s="4">
        <v>112</v>
      </c>
    </row>
    <row r="24" spans="1:3" x14ac:dyDescent="0.15">
      <c r="A24" s="4">
        <v>20</v>
      </c>
      <c r="B24" s="4">
        <v>110</v>
      </c>
      <c r="C24" s="4">
        <v>80</v>
      </c>
    </row>
    <row r="25" spans="1:3" x14ac:dyDescent="0.15">
      <c r="A25" s="4">
        <v>115</v>
      </c>
      <c r="B25" s="4">
        <v>80</v>
      </c>
      <c r="C25" s="4">
        <v>118</v>
      </c>
    </row>
    <row r="26" spans="1:3" x14ac:dyDescent="0.15">
      <c r="A26" s="4">
        <v>100</v>
      </c>
      <c r="B26" s="4">
        <v>75</v>
      </c>
      <c r="C26" s="4">
        <v>90</v>
      </c>
    </row>
    <row r="27" spans="1:3" x14ac:dyDescent="0.15">
      <c r="A27" s="4">
        <v>100</v>
      </c>
      <c r="B27" s="4">
        <v>82</v>
      </c>
      <c r="C27" s="4">
        <v>85</v>
      </c>
    </row>
    <row r="28" spans="1:3" x14ac:dyDescent="0.15">
      <c r="A28" s="4">
        <v>71</v>
      </c>
      <c r="B28" s="4">
        <v>85</v>
      </c>
      <c r="C28" s="4">
        <v>72</v>
      </c>
    </row>
    <row r="29" spans="1:3" x14ac:dyDescent="0.15">
      <c r="A29" s="4">
        <v>63</v>
      </c>
      <c r="B29" s="4">
        <v>120</v>
      </c>
      <c r="C29" s="4">
        <v>107</v>
      </c>
    </row>
    <row r="30" spans="1:3" x14ac:dyDescent="0.15">
      <c r="A30" s="4">
        <v>78</v>
      </c>
      <c r="B30" s="4">
        <v>115</v>
      </c>
      <c r="C30" s="4">
        <v>126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0" copies="0"/>
  <headerFooter alignWithMargins="0">
    <oddHeader>&amp;A</oddHeader>
    <oddFooter>E3_fs_03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17</vt:i4>
      </vt:variant>
    </vt:vector>
  </HeadingPairs>
  <TitlesOfParts>
    <vt:vector size="30" baseType="lpstr">
      <vt:lpstr>mod_op</vt:lpstr>
      <vt:lpstr>calc_matr</vt:lpstr>
      <vt:lpstr>lin_tend</vt:lpstr>
      <vt:lpstr>proc_lin_tend</vt:lpstr>
      <vt:lpstr>regr_lin</vt:lpstr>
      <vt:lpstr>peso_alt</vt:lpstr>
      <vt:lpstr>nol_mount</vt:lpstr>
      <vt:lpstr>esercizi</vt:lpstr>
      <vt:lpstr>Foglio9</vt:lpstr>
      <vt:lpstr>Foglio10</vt:lpstr>
      <vt:lpstr>Foglio11</vt:lpstr>
      <vt:lpstr>Foglio12</vt:lpstr>
      <vt:lpstr>Foglio13</vt:lpstr>
      <vt:lpstr>alt</vt:lpstr>
      <vt:lpstr>azioni</vt:lpstr>
      <vt:lpstr>bici</vt:lpstr>
      <vt:lpstr>cm</vt:lpstr>
      <vt:lpstr>costo_un</vt:lpstr>
      <vt:lpstr>mat_1</vt:lpstr>
      <vt:lpstr>mat_2</vt:lpstr>
      <vt:lpstr>mesi</vt:lpstr>
      <vt:lpstr>peso</vt:lpstr>
      <vt:lpstr>prezzo</vt:lpstr>
      <vt:lpstr>prz.un</vt:lpstr>
      <vt:lpstr>Qua.tà</vt:lpstr>
      <vt:lpstr>quantità</vt:lpstr>
      <vt:lpstr>valore_totale</vt:lpstr>
      <vt:lpstr>vet_1</vt:lpstr>
      <vt:lpstr>vet_2</vt:lpstr>
      <vt:lpstr>vet_3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Sandro Corradini</dc:creator>
  <cp:keywords/>
  <dc:description/>
  <cp:lastModifiedBy>Microsoft Office User</cp:lastModifiedBy>
  <cp:lastPrinted>1996-11-04T16:21:04Z</cp:lastPrinted>
  <dcterms:created xsi:type="dcterms:W3CDTF">2020-11-03T17:25:55Z</dcterms:created>
  <dcterms:modified xsi:type="dcterms:W3CDTF">2020-11-03T17:26:44Z</dcterms:modified>
</cp:coreProperties>
</file>